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25" windowHeight="6285" activeTab="2"/>
  </bookViews>
  <sheets>
    <sheet name="HK1 2009-2010" sheetId="1" r:id="rId1"/>
    <sheet name="HK2 2009-2010 (2)" sheetId="2" r:id="rId2"/>
    <sheet name="ca nam 2009-2010 (4)" sheetId="3" r:id="rId3"/>
    <sheet name="ca nam 2009-2010 (3)" sheetId="4" r:id="rId4"/>
    <sheet name="Sheet2" sheetId="5" r:id="rId5"/>
    <sheet name="Sheet3" sheetId="6" r:id="rId6"/>
  </sheets>
  <definedNames>
    <definedName name="_xlnm.Print_Titles" localSheetId="3">'ca nam 2009-2010 (3)'!$7:$9</definedName>
    <definedName name="_xlnm.Print_Titles" localSheetId="2">'ca nam 2009-2010 (4)'!$7:$9</definedName>
    <definedName name="_xlnm.Print_Titles" localSheetId="0">'HK1 2009-2010'!$7:$9</definedName>
    <definedName name="_xlnm.Print_Titles" localSheetId="1">'HK2 2009-2010 (2)'!$7:$9</definedName>
  </definedNames>
  <calcPr fullCalcOnLoad="1"/>
</workbook>
</file>

<file path=xl/comments1.xml><?xml version="1.0" encoding="utf-8"?>
<comments xmlns="http://schemas.openxmlformats.org/spreadsheetml/2006/main">
  <authors>
    <author>ptptuyen</author>
    <author>Administrator</author>
  </authors>
  <commentList>
    <comment ref="G53" authorId="0">
      <text>
        <r>
          <rPr>
            <b/>
            <sz val="8"/>
            <rFont val="Tahoma"/>
            <family val="0"/>
          </rPr>
          <t>ptptuyen:</t>
        </r>
        <r>
          <rPr>
            <sz val="8"/>
            <rFont val="Tahoma"/>
            <family val="0"/>
          </rPr>
          <t xml:space="preserve">
Lần 1 vắng phép</t>
        </r>
      </text>
    </comment>
    <comment ref="AY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74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comments2.xml><?xml version="1.0" encoding="utf-8"?>
<comments xmlns="http://schemas.openxmlformats.org/spreadsheetml/2006/main">
  <authors>
    <author>ptptuyen</author>
    <author>Administrator</author>
  </authors>
  <commentList>
    <comment ref="G53" authorId="0">
      <text>
        <r>
          <rPr>
            <b/>
            <sz val="8"/>
            <rFont val="Tahoma"/>
            <family val="0"/>
          </rPr>
          <t>ptptuyen:</t>
        </r>
        <r>
          <rPr>
            <sz val="8"/>
            <rFont val="Tahoma"/>
            <family val="0"/>
          </rPr>
          <t xml:space="preserve">
Lần 1 vắng phép</t>
        </r>
      </text>
    </comment>
    <comment ref="AY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7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7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comments3.xml><?xml version="1.0" encoding="utf-8"?>
<comments xmlns="http://schemas.openxmlformats.org/spreadsheetml/2006/main">
  <authors>
    <author>ptptuyen</author>
    <author>Administrator</author>
  </authors>
  <commentList>
    <comment ref="G53" authorId="0">
      <text>
        <r>
          <rPr>
            <b/>
            <sz val="8"/>
            <rFont val="Tahoma"/>
            <family val="0"/>
          </rPr>
          <t>ptptuyen:</t>
        </r>
        <r>
          <rPr>
            <sz val="8"/>
            <rFont val="Tahoma"/>
            <family val="0"/>
          </rPr>
          <t xml:space="preserve">
Lần 1 vắng phép</t>
        </r>
      </text>
    </comment>
    <comment ref="AY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7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7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comments4.xml><?xml version="1.0" encoding="utf-8"?>
<comments xmlns="http://schemas.openxmlformats.org/spreadsheetml/2006/main">
  <authors>
    <author>ptptuyen</author>
    <author>Administrator</author>
  </authors>
  <commentList>
    <comment ref="G44" authorId="0">
      <text>
        <r>
          <rPr>
            <b/>
            <sz val="8"/>
            <rFont val="Tahoma"/>
            <family val="0"/>
          </rPr>
          <t>ptptuyen:</t>
        </r>
        <r>
          <rPr>
            <sz val="8"/>
            <rFont val="Tahoma"/>
            <family val="0"/>
          </rPr>
          <t xml:space="preserve">
Lần 1 vắng phép</t>
        </r>
      </text>
    </comment>
    <comment ref="AY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16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AY7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16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31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  <comment ref="CA7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sharedStrings.xml><?xml version="1.0" encoding="utf-8"?>
<sst xmlns="http://schemas.openxmlformats.org/spreadsheetml/2006/main" count="1610" uniqueCount="315">
  <si>
    <t>Châu</t>
  </si>
  <si>
    <t>Đạt</t>
  </si>
  <si>
    <t>Nguyễn Hữu</t>
  </si>
  <si>
    <t>Nga</t>
  </si>
  <si>
    <t>Thắm</t>
  </si>
  <si>
    <t>Nguyễn Đức</t>
  </si>
  <si>
    <t>Tòng</t>
  </si>
  <si>
    <t>Yến</t>
  </si>
  <si>
    <t>Anh</t>
  </si>
  <si>
    <t>Nguyễn Thị</t>
  </si>
  <si>
    <t>Bùi Thị Hồng</t>
  </si>
  <si>
    <t>Dung</t>
  </si>
  <si>
    <t>Trần Thị Thanh</t>
  </si>
  <si>
    <t>Huệ</t>
  </si>
  <si>
    <t>Võ Ngọc</t>
  </si>
  <si>
    <t>Oanh</t>
  </si>
  <si>
    <t>Phong</t>
  </si>
  <si>
    <t>Duy</t>
  </si>
  <si>
    <t>Huỳnh Thị</t>
  </si>
  <si>
    <t>Loan</t>
  </si>
  <si>
    <t>Thảo</t>
  </si>
  <si>
    <t>Trúc</t>
  </si>
  <si>
    <t>Trần Thị</t>
  </si>
  <si>
    <t>Phạm Thị</t>
  </si>
  <si>
    <t>Bình</t>
  </si>
  <si>
    <t>Trần Thanh</t>
  </si>
  <si>
    <t>Hương</t>
  </si>
  <si>
    <t>Thuý</t>
  </si>
  <si>
    <t> D4N06_001 </t>
  </si>
  <si>
    <t> D4N06_002 </t>
  </si>
  <si>
    <t> D4N06_003 </t>
  </si>
  <si>
    <t> D4N06_004 </t>
  </si>
  <si>
    <t> D4N06_005 </t>
  </si>
  <si>
    <t> D4N06_006 </t>
  </si>
  <si>
    <t> D4N06_007 </t>
  </si>
  <si>
    <t> D4N06_008 </t>
  </si>
  <si>
    <t> D4N06_009 </t>
  </si>
  <si>
    <t> D4N06_010 </t>
  </si>
  <si>
    <t> D4N06_011 </t>
  </si>
  <si>
    <t> D4N06_012 </t>
  </si>
  <si>
    <t> D4N06_013 </t>
  </si>
  <si>
    <t> D4N06_014 </t>
  </si>
  <si>
    <t> D4N06_015 </t>
  </si>
  <si>
    <t> D4N06_016 </t>
  </si>
  <si>
    <t> D4N06_017 </t>
  </si>
  <si>
    <t> D4N06_018 </t>
  </si>
  <si>
    <t> D4N06_019 </t>
  </si>
  <si>
    <t> D4N06_020 </t>
  </si>
  <si>
    <t> D4N06_021 </t>
  </si>
  <si>
    <t> D4N06_022 </t>
  </si>
  <si>
    <t> D4N06_023 </t>
  </si>
  <si>
    <t> D4N06_024 </t>
  </si>
  <si>
    <t> D4N06_025 </t>
  </si>
  <si>
    <t> D4N06_026 </t>
  </si>
  <si>
    <t> D4N06_027 </t>
  </si>
  <si>
    <t> D4N06_028 </t>
  </si>
  <si>
    <t> D4N06_029 </t>
  </si>
  <si>
    <t> D4N06_030 </t>
  </si>
  <si>
    <t> D4N06_031 </t>
  </si>
  <si>
    <t> D4N06_032 </t>
  </si>
  <si>
    <t> D4N06_033 </t>
  </si>
  <si>
    <t> D4N06_034 </t>
  </si>
  <si>
    <t> D4N06_035 </t>
  </si>
  <si>
    <t> D4N06_036 </t>
  </si>
  <si>
    <t> D4N06_037 </t>
  </si>
  <si>
    <t> D4N06_038 </t>
  </si>
  <si>
    <t> D4N06_039 </t>
  </si>
  <si>
    <t> D4N06_040 </t>
  </si>
  <si>
    <t> D4N06_041 </t>
  </si>
  <si>
    <t> D4N06_042 </t>
  </si>
  <si>
    <t> D4N06_043 </t>
  </si>
  <si>
    <t> D4N06_044 </t>
  </si>
  <si>
    <t> D4N06_045 </t>
  </si>
  <si>
    <t> D4N06_046 </t>
  </si>
  <si>
    <t> D4N06_047 </t>
  </si>
  <si>
    <t> D4N06_048 </t>
  </si>
  <si>
    <t> D4N06_049 </t>
  </si>
  <si>
    <t> D4N06_050 </t>
  </si>
  <si>
    <t> D4N06_051 </t>
  </si>
  <si>
    <t> D4N06_052 </t>
  </si>
  <si>
    <t> D4N06_053 </t>
  </si>
  <si>
    <t> D4N06_054 </t>
  </si>
  <si>
    <t> D4N06_055 </t>
  </si>
  <si>
    <t> D4N06_056 </t>
  </si>
  <si>
    <t> D4N06_057 </t>
  </si>
  <si>
    <t> D4N06_058 </t>
  </si>
  <si>
    <t> D4N06_059 </t>
  </si>
  <si>
    <t> D4N06_060 </t>
  </si>
  <si>
    <t> D4N06_061 </t>
  </si>
  <si>
    <t> D4N06_062 </t>
  </si>
  <si>
    <t>TT</t>
  </si>
  <si>
    <t>HỌ VÀ TÊN</t>
  </si>
  <si>
    <t>TỔ</t>
  </si>
  <si>
    <t>ĐỘC CHẤT</t>
  </si>
  <si>
    <t>ANH VĂN</t>
  </si>
  <si>
    <t>SINH HÓA</t>
  </si>
  <si>
    <t>HÓA PHÂN TÍCH</t>
  </si>
  <si>
    <t>HÓA HỮU CƠ</t>
  </si>
  <si>
    <t>HÓA LÝ</t>
  </si>
  <si>
    <t>ĐIỂM HỌC KỲ 1 (L1)</t>
  </si>
  <si>
    <t>ĐIỂM HỌC KỲ 1 (L2)</t>
  </si>
  <si>
    <t>LT1</t>
  </si>
  <si>
    <t>LT2</t>
  </si>
  <si>
    <t>TT1</t>
  </si>
  <si>
    <t>TT2</t>
  </si>
  <si>
    <t>TỔNG</t>
  </si>
  <si>
    <t>TB</t>
  </si>
  <si>
    <t>LOẠI</t>
  </si>
  <si>
    <t>HỆ  SỐ</t>
  </si>
  <si>
    <t>Kém</t>
  </si>
  <si>
    <t>Yếu</t>
  </si>
  <si>
    <t>Khá</t>
  </si>
  <si>
    <t>Giỏi</t>
  </si>
  <si>
    <t>Xuất sắc</t>
  </si>
  <si>
    <t>MÃ SỐ</t>
  </si>
  <si>
    <t>D4N07_001</t>
  </si>
  <si>
    <t>Nguyễn Thị Xuân</t>
  </si>
  <si>
    <t>D4N07_002</t>
  </si>
  <si>
    <t>Nguyễn Thanh</t>
  </si>
  <si>
    <t>D4N07_003</t>
  </si>
  <si>
    <t>Cao Thị Hồng</t>
  </si>
  <si>
    <t>D4N07_004</t>
  </si>
  <si>
    <t>D4N07_005</t>
  </si>
  <si>
    <t>Nguyễn Hồng</t>
  </si>
  <si>
    <t>D4N07_006</t>
  </si>
  <si>
    <t>Nguyễn Thị Khánh</t>
  </si>
  <si>
    <t>Chi</t>
  </si>
  <si>
    <t>D4N07_007</t>
  </si>
  <si>
    <t>Vũ Thị Kim</t>
  </si>
  <si>
    <t>D4N07_008</t>
  </si>
  <si>
    <t>Nguyễn Thị Anh</t>
  </si>
  <si>
    <t>Đào</t>
  </si>
  <si>
    <t>D4N07_009</t>
  </si>
  <si>
    <t>Phạm Tất</t>
  </si>
  <si>
    <t>D4N07_010</t>
  </si>
  <si>
    <t>Lâm Hồng</t>
  </si>
  <si>
    <t>Diễm</t>
  </si>
  <si>
    <t>D4N07_011</t>
  </si>
  <si>
    <t>Diệu</t>
  </si>
  <si>
    <t>D4N07_012</t>
  </si>
  <si>
    <t>Nguyễn Thị Phương</t>
  </si>
  <si>
    <t>D4N07_013</t>
  </si>
  <si>
    <t>Trần Minh</t>
  </si>
  <si>
    <t>Dương</t>
  </si>
  <si>
    <t>D4N07_014</t>
  </si>
  <si>
    <t>D4N07_015</t>
  </si>
  <si>
    <t>Trần Nguyễn Thảo</t>
  </si>
  <si>
    <t>Dy</t>
  </si>
  <si>
    <t>D4N07_016</t>
  </si>
  <si>
    <t>Nguyễn Thu</t>
  </si>
  <si>
    <t>Giang</t>
  </si>
  <si>
    <t>D4N07_017</t>
  </si>
  <si>
    <t>Triệu Thị</t>
  </si>
  <si>
    <t>Hậu</t>
  </si>
  <si>
    <t>D4N07_018</t>
  </si>
  <si>
    <t>Hứa Nguyễn Thanh</t>
  </si>
  <si>
    <t>Hiền</t>
  </si>
  <si>
    <t>D4N07_019</t>
  </si>
  <si>
    <t>Phạm Lê Mỹ</t>
  </si>
  <si>
    <t>D4N07_020</t>
  </si>
  <si>
    <t>Trần Thị Ngọc</t>
  </si>
  <si>
    <t>D4N07_021</t>
  </si>
  <si>
    <t>Bùi Xuân</t>
  </si>
  <si>
    <t>Hiệp</t>
  </si>
  <si>
    <t>D4N07_022</t>
  </si>
  <si>
    <t>Lê Thị Minh</t>
  </si>
  <si>
    <t>Hiếu</t>
  </si>
  <si>
    <t>D4N07_023</t>
  </si>
  <si>
    <t>Phạm Thị Ngọc</t>
  </si>
  <si>
    <t>D4N07_024</t>
  </si>
  <si>
    <t>Trịnh Thị Minh</t>
  </si>
  <si>
    <t>D4N07_025</t>
  </si>
  <si>
    <t>Nguyễn Hoàng</t>
  </si>
  <si>
    <t>Hoà</t>
  </si>
  <si>
    <t>D4N07_026</t>
  </si>
  <si>
    <t>Bùi Minh</t>
  </si>
  <si>
    <t>Hoàng</t>
  </si>
  <si>
    <t>D4N07_027</t>
  </si>
  <si>
    <t>Nguyễn Thị Minh</t>
  </si>
  <si>
    <t>D4N07_028</t>
  </si>
  <si>
    <t>Hùng</t>
  </si>
  <si>
    <t>D4N07_029</t>
  </si>
  <si>
    <t>Ngô Thị Quế</t>
  </si>
  <si>
    <t>D4N07_030</t>
  </si>
  <si>
    <t>Huyên</t>
  </si>
  <si>
    <t>D4N07_031</t>
  </si>
  <si>
    <t>Lan</t>
  </si>
  <si>
    <t>D4N07_032</t>
  </si>
  <si>
    <t>Võ Thị Bé</t>
  </si>
  <si>
    <t>D4N07_033</t>
  </si>
  <si>
    <t>Nguyễn Ngọc</t>
  </si>
  <si>
    <t>Lê</t>
  </si>
  <si>
    <t>D4N07_034</t>
  </si>
  <si>
    <t>Nguyễn Thị Kim</t>
  </si>
  <si>
    <t>D4N07_035</t>
  </si>
  <si>
    <t>Lộc</t>
  </si>
  <si>
    <t>D4N07_036</t>
  </si>
  <si>
    <t>Phạm Thành</t>
  </si>
  <si>
    <t>Lợi</t>
  </si>
  <si>
    <t>D4N07_037</t>
  </si>
  <si>
    <t>Trần Vũ</t>
  </si>
  <si>
    <t>Lực</t>
  </si>
  <si>
    <t>D4N07_038</t>
  </si>
  <si>
    <t>Luyến</t>
  </si>
  <si>
    <t>D4N07_039</t>
  </si>
  <si>
    <t>Hoàng Thị Trúc</t>
  </si>
  <si>
    <t>Ly</t>
  </si>
  <si>
    <t>D4N07_040</t>
  </si>
  <si>
    <t>Lê Thị Tuyết</t>
  </si>
  <si>
    <t>Mai</t>
  </si>
  <si>
    <t>D4N07_041</t>
  </si>
  <si>
    <t>D4N07_042</t>
  </si>
  <si>
    <t>Trần Huỳnh</t>
  </si>
  <si>
    <t>D4N07_043</t>
  </si>
  <si>
    <t>Tô Văn</t>
  </si>
  <si>
    <t>Minh</t>
  </si>
  <si>
    <t>D4N07_044</t>
  </si>
  <si>
    <t>Dương Thị Cẩm</t>
  </si>
  <si>
    <t>Mộng</t>
  </si>
  <si>
    <t>D4N07_045</t>
  </si>
  <si>
    <t>Võ Thị Hương</t>
  </si>
  <si>
    <t>Na</t>
  </si>
  <si>
    <t>D4N07_046</t>
  </si>
  <si>
    <t>Nguyễn Đăng</t>
  </si>
  <si>
    <t>Nam</t>
  </si>
  <si>
    <t>D4N07_047</t>
  </si>
  <si>
    <t>Huỳnh Thị Hồng</t>
  </si>
  <si>
    <t>D4N07_048</t>
  </si>
  <si>
    <t>Trương Thị Thuý</t>
  </si>
  <si>
    <t>D4N07_049</t>
  </si>
  <si>
    <t>Phạm Thị Thảo</t>
  </si>
  <si>
    <t>Nguyên</t>
  </si>
  <si>
    <t>D4N07_050</t>
  </si>
  <si>
    <t>Phạm Thị Yến</t>
  </si>
  <si>
    <t>Nhi</t>
  </si>
  <si>
    <t>D4N07_051</t>
  </si>
  <si>
    <t>Vũ Phương Tuyết</t>
  </si>
  <si>
    <t>Nhung</t>
  </si>
  <si>
    <t>D4N07_052</t>
  </si>
  <si>
    <t>Dư Thị Ngọc</t>
  </si>
  <si>
    <t>D4N07_053</t>
  </si>
  <si>
    <t>Hồ Thanh</t>
  </si>
  <si>
    <t>D4N07_054</t>
  </si>
  <si>
    <t>Nguyễn Võ Vĩnh</t>
  </si>
  <si>
    <t>Phúc</t>
  </si>
  <si>
    <t>D4N07_055</t>
  </si>
  <si>
    <t>Keo Many</t>
  </si>
  <si>
    <t>Phunsavat</t>
  </si>
  <si>
    <t>D4N07_056</t>
  </si>
  <si>
    <t>Mai Trương Thanh</t>
  </si>
  <si>
    <t>Phương</t>
  </si>
  <si>
    <t>D4N07_057</t>
  </si>
  <si>
    <t>Quí</t>
  </si>
  <si>
    <t>D4N07_058</t>
  </si>
  <si>
    <t>Nguyễn Đề</t>
  </si>
  <si>
    <t>Ru</t>
  </si>
  <si>
    <t>D4N07_059</t>
  </si>
  <si>
    <t>Thạch</t>
  </si>
  <si>
    <t>D4N07_060</t>
  </si>
  <si>
    <t>D4N07_061</t>
  </si>
  <si>
    <t>Trương Thị Thanh</t>
  </si>
  <si>
    <t>D4N07_062</t>
  </si>
  <si>
    <t>Trương Thị Diễm</t>
  </si>
  <si>
    <t>D4N07_063</t>
  </si>
  <si>
    <t>Thuỳ</t>
  </si>
  <si>
    <t>D4N07_064</t>
  </si>
  <si>
    <t>Thuỷ</t>
  </si>
  <si>
    <t>D4N07_065</t>
  </si>
  <si>
    <t>Đặng Mậu</t>
  </si>
  <si>
    <t>Tình</t>
  </si>
  <si>
    <t>D4N07_066</t>
  </si>
  <si>
    <t>Dương Bá</t>
  </si>
  <si>
    <t>D4N07_068</t>
  </si>
  <si>
    <t>D4N07_069</t>
  </si>
  <si>
    <t>Ngô Thị Minh</t>
  </si>
  <si>
    <t>Tùng</t>
  </si>
  <si>
    <t>D4N07_070</t>
  </si>
  <si>
    <t>Đoàn Xuân</t>
  </si>
  <si>
    <t>Tuyền</t>
  </si>
  <si>
    <t>D4N07_071</t>
  </si>
  <si>
    <t>Đỗ Thị Ngọc</t>
  </si>
  <si>
    <t>Tuyết</t>
  </si>
  <si>
    <t>D4N07_072</t>
  </si>
  <si>
    <t>Nguyễn Thị Hồng</t>
  </si>
  <si>
    <t>MSSV</t>
  </si>
  <si>
    <t>KẾT QUẢ HỌC TẬP LỚP DƯỢC 2007 (HỆ 4 NĂM)</t>
  </si>
  <si>
    <t>DƯỢC LIỆU</t>
  </si>
  <si>
    <t>DCT 2006</t>
  </si>
  <si>
    <t>Thúy</t>
  </si>
  <si>
    <t>ĐIỂM HỌC KỲ 2 (L1)</t>
  </si>
  <si>
    <t>ĐIỂM HỌC KỲ 2 (L2)</t>
  </si>
  <si>
    <t>ĐIỂM CẢ NĂM (L1)</t>
  </si>
  <si>
    <t>ĐIỂM CẢ NĂM (L2)</t>
  </si>
  <si>
    <t>TBK</t>
  </si>
  <si>
    <t>BÀO CHẾ</t>
  </si>
  <si>
    <t>HÓA DƯỢC</t>
  </si>
  <si>
    <t>PHÁP CHẾ DƯỢC</t>
  </si>
  <si>
    <t xml:space="preserve">SINH 
LÝ BỆNH </t>
  </si>
  <si>
    <t>CNXHKH</t>
  </si>
  <si>
    <t>HỌC KỲ 1 - NĂM THỨ BA - NĂM HỌC 2009 - 2010</t>
  </si>
  <si>
    <t>DƯỢC
 CỔ TRUYỀN</t>
  </si>
  <si>
    <t>KINH TẾ DƯỢC</t>
  </si>
  <si>
    <t>CÔNG NGHỆ
 VI SINH</t>
  </si>
  <si>
    <t>DƯỢC LÝ</t>
  </si>
  <si>
    <t>DƯỢC 
XÃ HỘI HỌC</t>
  </si>
  <si>
    <t>LỊCH 
SỬ ĐẢNG</t>
  </si>
  <si>
    <t>KÝ SINH TRÙNG</t>
  </si>
  <si>
    <t>DỊCH TỄ</t>
  </si>
  <si>
    <t>HỌC KỲ 2 - NĂM THỨ BA - NĂM HỌC 2009 - 2010</t>
  </si>
  <si>
    <t xml:space="preserve"> NĂM THỨ BA - NĂM HỌC 2009 - 2010</t>
  </si>
  <si>
    <t>ĐTB 
HK1</t>
  </si>
  <si>
    <t>ĐTB
HK2</t>
  </si>
  <si>
    <t>NGƯỜI LÊN ĐIỂM</t>
  </si>
  <si>
    <t>PHẠM THỊ PHƯƠNG TUYỀN</t>
  </si>
  <si>
    <t>Phounsavat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</si>
</sst>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;[Red]0.00"/>
    <numFmt numFmtId="166" formatCode="0.00_);\(0.00\)"/>
    <numFmt numFmtId="167" formatCode="&quot;P&quot;"/>
    <numFmt numFmtId="168" formatCode="&quot;v&quot;"/>
    <numFmt numFmtId="169" formatCode="&quot;V&quot;"/>
    <numFmt numFmtId="170" formatCode="0.0"/>
    <numFmt numFmtId="171" formatCode="0.0000"/>
    <numFmt numFmtId="172" formatCode="0.000"/>
    <numFmt numFmtId="173" formatCode="&quot;M&quot;"/>
  </numFmts>
  <fonts count="27">
    <font>
      <sz val="12"/>
      <name val="VNI-Times"/>
      <family val="0"/>
    </font>
    <font>
      <sz val="10"/>
      <name val="VNI-Times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VNI-Times"/>
      <family val="0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7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b/>
      <sz val="8"/>
      <name val="VNI-Time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22" applyFont="1" applyFill="1" applyBorder="1" applyAlignment="1">
      <alignment horizontal="left" vertical="center" wrapText="1"/>
      <protection/>
    </xf>
    <xf numFmtId="0" fontId="10" fillId="0" borderId="5" xfId="22" applyFont="1" applyFill="1" applyBorder="1" applyAlignment="1">
      <alignment horizontal="left" vertical="center" wrapText="1"/>
      <protection/>
    </xf>
    <xf numFmtId="0" fontId="6" fillId="0" borderId="1" xfId="21" applyNumberFormat="1" applyFont="1" applyFill="1" applyBorder="1" applyAlignment="1" quotePrefix="1">
      <alignment horizontal="center" vertical="center"/>
      <protection/>
    </xf>
    <xf numFmtId="169" fontId="16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9" fontId="10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3" fillId="0" borderId="4" xfId="22" applyFont="1" applyFill="1" applyBorder="1" applyAlignment="1">
      <alignment horizontal="left" vertical="center" wrapText="1"/>
      <protection/>
    </xf>
    <xf numFmtId="0" fontId="21" fillId="0" borderId="5" xfId="22" applyFont="1" applyFill="1" applyBorder="1" applyAlignment="1">
      <alignment horizontal="left" vertical="center" wrapText="1"/>
      <protection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9" fillId="3" borderId="1" xfId="0" applyNumberFormat="1" applyFont="1" applyFill="1" applyBorder="1" applyAlignment="1">
      <alignment horizontal="center"/>
    </xf>
    <xf numFmtId="0" fontId="14" fillId="0" borderId="4" xfId="22" applyFont="1" applyFill="1" applyBorder="1" applyAlignment="1">
      <alignment horizontal="left" vertical="center" wrapText="1"/>
      <protection/>
    </xf>
    <xf numFmtId="0" fontId="16" fillId="0" borderId="5" xfId="22" applyFont="1" applyFill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301" xfId="21"/>
    <cellStyle name="Normal_Sheet1" xfId="22"/>
    <cellStyle name="Percent" xfId="23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6</xdr:col>
      <xdr:colOff>276225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525"/>
          <a:ext cx="3381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--------/ * /--------</a:t>
          </a:r>
        </a:p>
      </xdr:txBody>
    </xdr:sp>
    <xdr:clientData/>
  </xdr:twoCellAnchor>
  <xdr:twoCellAnchor>
    <xdr:from>
      <xdr:col>32</xdr:col>
      <xdr:colOff>0</xdr:colOff>
      <xdr:row>0</xdr:row>
      <xdr:rowOff>85725</xdr:rowOff>
    </xdr:from>
    <xdr:to>
      <xdr:col>57</xdr:col>
      <xdr:colOff>523875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85725"/>
          <a:ext cx="9934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CỘNG HÒA XÃ HỘI CHỦ NGHĨA VIỆT NAM
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------------------- / * /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-------------------</a:t>
          </a:r>
        </a:p>
      </xdr:txBody>
    </xdr:sp>
    <xdr:clientData/>
  </xdr:twoCellAnchor>
  <xdr:twoCellAnchor>
    <xdr:from>
      <xdr:col>2</xdr:col>
      <xdr:colOff>476250</xdr:colOff>
      <xdr:row>82</xdr:row>
      <xdr:rowOff>28575</xdr:rowOff>
    </xdr:from>
    <xdr:to>
      <xdr:col>4</xdr:col>
      <xdr:colOff>438150</xdr:colOff>
      <xdr:row>85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22221825"/>
          <a:ext cx="2190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TRƯỞNG</a:t>
          </a:r>
        </a:p>
      </xdr:txBody>
    </xdr:sp>
    <xdr:clientData/>
  </xdr:twoCellAnchor>
  <xdr:twoCellAnchor>
    <xdr:from>
      <xdr:col>47</xdr:col>
      <xdr:colOff>0</xdr:colOff>
      <xdr:row>82</xdr:row>
      <xdr:rowOff>38100</xdr:rowOff>
    </xdr:from>
    <xdr:to>
      <xdr:col>56</xdr:col>
      <xdr:colOff>161925</xdr:colOff>
      <xdr:row>85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53475" y="22231350"/>
          <a:ext cx="38481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27 tháng 04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  <xdr:twoCellAnchor>
    <xdr:from>
      <xdr:col>17</xdr:col>
      <xdr:colOff>200025</xdr:colOff>
      <xdr:row>82</xdr:row>
      <xdr:rowOff>9525</xdr:rowOff>
    </xdr:from>
    <xdr:to>
      <xdr:col>31</xdr:col>
      <xdr:colOff>190500</xdr:colOff>
      <xdr:row>85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467100" y="222027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Tp.Hoà Chí Minh, ngaøy 26 thaùng 02  naêm 2009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31</xdr:col>
      <xdr:colOff>323850</xdr:colOff>
      <xdr:row>3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467100" y="381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CỘNG HÒA XÃ HỘI CHỦ NGHĨA VIỆT NAM
Độc lập - Tự do - Hạnh phúc
------------- / * / -------------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6</xdr:col>
      <xdr:colOff>276225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525"/>
          <a:ext cx="3381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--------/ * /--------</a:t>
          </a:r>
        </a:p>
      </xdr:txBody>
    </xdr:sp>
    <xdr:clientData/>
  </xdr:twoCellAnchor>
  <xdr:twoCellAnchor>
    <xdr:from>
      <xdr:col>60</xdr:col>
      <xdr:colOff>381000</xdr:colOff>
      <xdr:row>0</xdr:row>
      <xdr:rowOff>76200</xdr:rowOff>
    </xdr:from>
    <xdr:to>
      <xdr:col>96</xdr:col>
      <xdr:colOff>9525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00600" y="76200"/>
          <a:ext cx="153162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CỘNG HÒA XÃ HỘI CHỦ NGHĨA VIỆT NAM
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------------------- / * /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-------------------</a:t>
          </a:r>
        </a:p>
      </xdr:txBody>
    </xdr:sp>
    <xdr:clientData/>
  </xdr:twoCellAnchor>
  <xdr:twoCellAnchor>
    <xdr:from>
      <xdr:col>2</xdr:col>
      <xdr:colOff>476250</xdr:colOff>
      <xdr:row>82</xdr:row>
      <xdr:rowOff>28575</xdr:rowOff>
    </xdr:from>
    <xdr:to>
      <xdr:col>4</xdr:col>
      <xdr:colOff>438150</xdr:colOff>
      <xdr:row>85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22221825"/>
          <a:ext cx="2190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TRƯỞNG</a:t>
          </a:r>
        </a:p>
      </xdr:txBody>
    </xdr:sp>
    <xdr:clientData/>
  </xdr:twoCellAnchor>
  <xdr:twoCellAnchor>
    <xdr:from>
      <xdr:col>47</xdr:col>
      <xdr:colOff>0</xdr:colOff>
      <xdr:row>82</xdr:row>
      <xdr:rowOff>38100</xdr:rowOff>
    </xdr:from>
    <xdr:to>
      <xdr:col>56</xdr:col>
      <xdr:colOff>161925</xdr:colOff>
      <xdr:row>85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67100" y="2223135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27 tháng 04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  <xdr:twoCellAnchor>
    <xdr:from>
      <xdr:col>17</xdr:col>
      <xdr:colOff>200025</xdr:colOff>
      <xdr:row>82</xdr:row>
      <xdr:rowOff>9525</xdr:rowOff>
    </xdr:from>
    <xdr:to>
      <xdr:col>31</xdr:col>
      <xdr:colOff>190500</xdr:colOff>
      <xdr:row>85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467100" y="222027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Tp.Hoà Chí Minh, ngaøy 26 thaùng 02  naêm 2009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31</xdr:col>
      <xdr:colOff>323850</xdr:colOff>
      <xdr:row>3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467100" y="381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CỘNG HÒA XÃ HỘI CHỦ NGHĨA VIỆT NAM
Độc lập - Tự do - Hạnh phúc
------------- / * / -------------</a:t>
          </a:r>
        </a:p>
      </xdr:txBody>
    </xdr:sp>
    <xdr:clientData/>
  </xdr:twoCellAnchor>
  <xdr:twoCellAnchor>
    <xdr:from>
      <xdr:col>86</xdr:col>
      <xdr:colOff>333375</xdr:colOff>
      <xdr:row>82</xdr:row>
      <xdr:rowOff>38100</xdr:rowOff>
    </xdr:from>
    <xdr:to>
      <xdr:col>94</xdr:col>
      <xdr:colOff>190500</xdr:colOff>
      <xdr:row>85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5430500" y="22231350"/>
          <a:ext cx="3924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05 tháng 10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6</xdr:col>
      <xdr:colOff>276225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525"/>
          <a:ext cx="3695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300" b="1" i="0" u="sng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247650</xdr:colOff>
      <xdr:row>0</xdr:row>
      <xdr:rowOff>76200</xdr:rowOff>
    </xdr:from>
    <xdr:to>
      <xdr:col>90</xdr:col>
      <xdr:colOff>381000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76775" y="76200"/>
          <a:ext cx="158115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sng" baseline="0"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276225</xdr:colOff>
      <xdr:row>82</xdr:row>
      <xdr:rowOff>142875</xdr:rowOff>
    </xdr:from>
    <xdr:to>
      <xdr:col>4</xdr:col>
      <xdr:colOff>714375</xdr:colOff>
      <xdr:row>85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2440900"/>
          <a:ext cx="24098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TRƯỞNG</a:t>
          </a:r>
        </a:p>
      </xdr:txBody>
    </xdr:sp>
    <xdr:clientData/>
  </xdr:twoCellAnchor>
  <xdr:twoCellAnchor>
    <xdr:from>
      <xdr:col>17</xdr:col>
      <xdr:colOff>200025</xdr:colOff>
      <xdr:row>82</xdr:row>
      <xdr:rowOff>9525</xdr:rowOff>
    </xdr:from>
    <xdr:to>
      <xdr:col>31</xdr:col>
      <xdr:colOff>190500</xdr:colOff>
      <xdr:row>85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781425" y="22307550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Tp.Hoà Chí Minh, ngaøy 26 thaùng 02  naêm 2009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31</xdr:col>
      <xdr:colOff>323850</xdr:colOff>
      <xdr:row>3</xdr:row>
      <xdr:rowOff>66675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781425" y="381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CỘNG HÒA XÃ HỘI CHỦ NGHĨA VIỆT NAM
Độc lập - Tự do - Hạnh phúc
------------- / * / -------------</a:t>
          </a:r>
        </a:p>
      </xdr:txBody>
    </xdr:sp>
    <xdr:clientData/>
  </xdr:twoCellAnchor>
  <xdr:twoCellAnchor>
    <xdr:from>
      <xdr:col>71</xdr:col>
      <xdr:colOff>180975</xdr:colOff>
      <xdr:row>82</xdr:row>
      <xdr:rowOff>38100</xdr:rowOff>
    </xdr:from>
    <xdr:to>
      <xdr:col>94</xdr:col>
      <xdr:colOff>190500</xdr:colOff>
      <xdr:row>85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5297150" y="22336125"/>
          <a:ext cx="65532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26 tháng 09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6</xdr:col>
      <xdr:colOff>276225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525"/>
          <a:ext cx="3381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--------/ * /--------</a:t>
          </a:r>
        </a:p>
      </xdr:txBody>
    </xdr:sp>
    <xdr:clientData/>
  </xdr:twoCellAnchor>
  <xdr:twoCellAnchor>
    <xdr:from>
      <xdr:col>60</xdr:col>
      <xdr:colOff>381000</xdr:colOff>
      <xdr:row>0</xdr:row>
      <xdr:rowOff>76200</xdr:rowOff>
    </xdr:from>
    <xdr:to>
      <xdr:col>96</xdr:col>
      <xdr:colOff>9525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00600" y="76200"/>
          <a:ext cx="15325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CỘNG HÒA XÃ HỘI CHỦ NGHĨA VIỆT NAM
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------------------- / * /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-------------------</a:t>
          </a:r>
        </a:p>
      </xdr:txBody>
    </xdr:sp>
    <xdr:clientData/>
  </xdr:twoCellAnchor>
  <xdr:twoCellAnchor>
    <xdr:from>
      <xdr:col>2</xdr:col>
      <xdr:colOff>476250</xdr:colOff>
      <xdr:row>82</xdr:row>
      <xdr:rowOff>28575</xdr:rowOff>
    </xdr:from>
    <xdr:to>
      <xdr:col>4</xdr:col>
      <xdr:colOff>438150</xdr:colOff>
      <xdr:row>85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22221825"/>
          <a:ext cx="2190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TRƯỞNG</a:t>
          </a:r>
        </a:p>
      </xdr:txBody>
    </xdr:sp>
    <xdr:clientData/>
  </xdr:twoCellAnchor>
  <xdr:twoCellAnchor>
    <xdr:from>
      <xdr:col>47</xdr:col>
      <xdr:colOff>0</xdr:colOff>
      <xdr:row>82</xdr:row>
      <xdr:rowOff>38100</xdr:rowOff>
    </xdr:from>
    <xdr:to>
      <xdr:col>56</xdr:col>
      <xdr:colOff>161925</xdr:colOff>
      <xdr:row>85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67100" y="2223135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27 tháng 04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  <xdr:twoCellAnchor>
    <xdr:from>
      <xdr:col>17</xdr:col>
      <xdr:colOff>200025</xdr:colOff>
      <xdr:row>82</xdr:row>
      <xdr:rowOff>9525</xdr:rowOff>
    </xdr:from>
    <xdr:to>
      <xdr:col>31</xdr:col>
      <xdr:colOff>190500</xdr:colOff>
      <xdr:row>85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467100" y="222027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Tp.Hoà Chí Minh, ngaøy 26 thaùng 02  naêm 2009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31</xdr:col>
      <xdr:colOff>323850</xdr:colOff>
      <xdr:row>3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467100" y="381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CỘNG HÒA XÃ HỘI CHỦ NGHĨA VIỆT NAM
Độc lập - Tự do - Hạnh phúc
------------- / * / -------------</a:t>
          </a:r>
        </a:p>
      </xdr:txBody>
    </xdr:sp>
    <xdr:clientData/>
  </xdr:twoCellAnchor>
  <xdr:twoCellAnchor>
    <xdr:from>
      <xdr:col>86</xdr:col>
      <xdr:colOff>333375</xdr:colOff>
      <xdr:row>82</xdr:row>
      <xdr:rowOff>38100</xdr:rowOff>
    </xdr:from>
    <xdr:to>
      <xdr:col>94</xdr:col>
      <xdr:colOff>190500</xdr:colOff>
      <xdr:row>85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5440025" y="22231350"/>
          <a:ext cx="3924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TP.HCM, ngày 16 tháng 09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1"/>
  <sheetViews>
    <sheetView zoomScale="75" zoomScaleNormal="75" workbookViewId="0" topLeftCell="A1">
      <pane xSplit="32" ySplit="9" topLeftCell="AG70" activePane="bottomRight" state="frozen"/>
      <selection pane="topLeft" activeCell="A1" sqref="A1"/>
      <selection pane="topRight" activeCell="AG1" sqref="AG1"/>
      <selection pane="bottomLeft" activeCell="A10" sqref="A10"/>
      <selection pane="bottomRight" activeCell="AK84" sqref="AK84"/>
    </sheetView>
  </sheetViews>
  <sheetFormatPr defaultColWidth="8.796875" defaultRowHeight="15"/>
  <cols>
    <col min="1" max="1" width="3.5" style="5" customWidth="1"/>
    <col min="2" max="3" width="11.8984375" style="5" hidden="1" customWidth="1"/>
    <col min="4" max="4" width="18.3984375" style="5" customWidth="1"/>
    <col min="5" max="5" width="10.59765625" style="15" customWidth="1"/>
    <col min="6" max="6" width="3.8984375" style="5" customWidth="1"/>
    <col min="7" max="11" width="3.59765625" style="16" hidden="1" customWidth="1"/>
    <col min="12" max="12" width="4.09765625" style="16" hidden="1" customWidth="1"/>
    <col min="13" max="13" width="3.69921875" style="16" hidden="1" customWidth="1"/>
    <col min="14" max="14" width="4.3984375" style="16" hidden="1" customWidth="1"/>
    <col min="15" max="26" width="3.59765625" style="16" hidden="1" customWidth="1"/>
    <col min="27" max="28" width="5" style="7" hidden="1" customWidth="1"/>
    <col min="29" max="29" width="5.3984375" style="18" hidden="1" customWidth="1"/>
    <col min="30" max="31" width="5" style="7" hidden="1" customWidth="1"/>
    <col min="32" max="32" width="5.5" style="7" hidden="1" customWidth="1"/>
    <col min="33" max="52" width="3.69921875" style="30" customWidth="1"/>
    <col min="53" max="54" width="4.59765625" style="30" customWidth="1"/>
    <col min="55" max="55" width="6.3984375" style="30" customWidth="1"/>
    <col min="56" max="57" width="4.59765625" style="30" customWidth="1"/>
    <col min="58" max="58" width="6.5" style="30" customWidth="1"/>
    <col min="59" max="63" width="4.59765625" style="30" hidden="1" customWidth="1"/>
    <col min="64" max="64" width="6.5" style="30" hidden="1" customWidth="1"/>
    <col min="65" max="16384" width="9" style="5" customWidth="1"/>
  </cols>
  <sheetData>
    <row r="1" spans="1:64" s="13" customFormat="1" ht="15.75">
      <c r="A1" s="19"/>
      <c r="B1" s="19"/>
      <c r="C1" s="19"/>
      <c r="D1" s="19"/>
      <c r="E1" s="22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3" customFormat="1" ht="15.75">
      <c r="A2" s="19"/>
      <c r="B2" s="19"/>
      <c r="C2" s="19"/>
      <c r="D2" s="19"/>
      <c r="E2" s="22"/>
      <c r="F2" s="2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C2" s="19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13" customFormat="1" ht="15.75">
      <c r="A3" s="19"/>
      <c r="B3" s="19"/>
      <c r="C3" s="19"/>
      <c r="D3" s="19"/>
      <c r="E3" s="22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9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13" customFormat="1" ht="10.5" customHeight="1">
      <c r="A4" s="19"/>
      <c r="B4" s="19"/>
      <c r="C4" s="19"/>
      <c r="D4" s="19"/>
      <c r="E4" s="22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9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4" s="6" customFormat="1" ht="24.75" customHeight="1">
      <c r="A5" s="65" t="s">
        <v>285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32"/>
      <c r="BH5" s="32"/>
      <c r="BI5" s="32"/>
      <c r="BJ5" s="32"/>
      <c r="BK5" s="32"/>
      <c r="BL5" s="32"/>
    </row>
    <row r="6" spans="1:64" s="6" customFormat="1" ht="26.25" customHeight="1">
      <c r="A6" s="66" t="s">
        <v>299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33"/>
      <c r="BH6" s="33"/>
      <c r="BI6" s="33"/>
      <c r="BJ6" s="33"/>
      <c r="BK6" s="33"/>
      <c r="BL6" s="33"/>
    </row>
    <row r="7" spans="1:74" s="1" customFormat="1" ht="22.5" customHeight="1">
      <c r="A7" s="71" t="s">
        <v>90</v>
      </c>
      <c r="B7" s="71" t="s">
        <v>114</v>
      </c>
      <c r="C7" s="71" t="s">
        <v>284</v>
      </c>
      <c r="D7" s="76" t="s">
        <v>91</v>
      </c>
      <c r="E7" s="77"/>
      <c r="F7" s="76" t="s">
        <v>92</v>
      </c>
      <c r="G7" s="63" t="s">
        <v>93</v>
      </c>
      <c r="H7" s="63"/>
      <c r="I7" s="63"/>
      <c r="J7" s="63"/>
      <c r="K7" s="63" t="s">
        <v>94</v>
      </c>
      <c r="L7" s="74"/>
      <c r="M7" s="63" t="s">
        <v>95</v>
      </c>
      <c r="N7" s="63"/>
      <c r="O7" s="63" t="s">
        <v>96</v>
      </c>
      <c r="P7" s="63"/>
      <c r="Q7" s="63"/>
      <c r="R7" s="63"/>
      <c r="S7" s="63" t="s">
        <v>97</v>
      </c>
      <c r="T7" s="63"/>
      <c r="U7" s="63"/>
      <c r="V7" s="63"/>
      <c r="W7" s="63" t="s">
        <v>98</v>
      </c>
      <c r="X7" s="63"/>
      <c r="Y7" s="63"/>
      <c r="Z7" s="63"/>
      <c r="AA7" s="70" t="s">
        <v>99</v>
      </c>
      <c r="AB7" s="70"/>
      <c r="AC7" s="70"/>
      <c r="AD7" s="70" t="s">
        <v>100</v>
      </c>
      <c r="AE7" s="70"/>
      <c r="AF7" s="70"/>
      <c r="AG7" s="49" t="s">
        <v>286</v>
      </c>
      <c r="AH7" s="48"/>
      <c r="AI7" s="48"/>
      <c r="AJ7" s="50"/>
      <c r="AK7" s="49" t="s">
        <v>294</v>
      </c>
      <c r="AL7" s="48"/>
      <c r="AM7" s="48"/>
      <c r="AN7" s="50"/>
      <c r="AO7" s="49" t="s">
        <v>295</v>
      </c>
      <c r="AP7" s="48"/>
      <c r="AQ7" s="48"/>
      <c r="AR7" s="50"/>
      <c r="AS7" s="49" t="s">
        <v>296</v>
      </c>
      <c r="AT7" s="48"/>
      <c r="AU7" s="48"/>
      <c r="AV7" s="50"/>
      <c r="AW7" s="69" t="s">
        <v>297</v>
      </c>
      <c r="AX7" s="48"/>
      <c r="AY7" s="69" t="s">
        <v>298</v>
      </c>
      <c r="AZ7" s="48"/>
      <c r="BA7" s="70" t="s">
        <v>289</v>
      </c>
      <c r="BB7" s="70"/>
      <c r="BC7" s="70"/>
      <c r="BD7" s="70" t="s">
        <v>290</v>
      </c>
      <c r="BE7" s="70"/>
      <c r="BF7" s="70"/>
      <c r="BG7" s="62" t="s">
        <v>291</v>
      </c>
      <c r="BH7" s="62"/>
      <c r="BI7" s="62"/>
      <c r="BJ7" s="62" t="s">
        <v>292</v>
      </c>
      <c r="BK7" s="62"/>
      <c r="BL7" s="62"/>
      <c r="BO7" s="3">
        <v>0</v>
      </c>
      <c r="BP7" s="3">
        <v>4</v>
      </c>
      <c r="BQ7" s="3">
        <v>5</v>
      </c>
      <c r="BR7" s="3">
        <v>6</v>
      </c>
      <c r="BS7" s="3">
        <v>7</v>
      </c>
      <c r="BT7" s="3">
        <v>8</v>
      </c>
      <c r="BU7" s="3">
        <v>9</v>
      </c>
      <c r="BV7" s="13"/>
    </row>
    <row r="8" spans="1:74" s="1" customFormat="1" ht="20.25" customHeight="1">
      <c r="A8" s="72"/>
      <c r="B8" s="72"/>
      <c r="C8" s="72"/>
      <c r="D8" s="78"/>
      <c r="E8" s="79"/>
      <c r="F8" s="80"/>
      <c r="G8" s="29" t="s">
        <v>101</v>
      </c>
      <c r="H8" s="29" t="s">
        <v>102</v>
      </c>
      <c r="I8" s="29" t="s">
        <v>103</v>
      </c>
      <c r="J8" s="29" t="s">
        <v>104</v>
      </c>
      <c r="K8" s="29" t="s">
        <v>101</v>
      </c>
      <c r="L8" s="29" t="s">
        <v>102</v>
      </c>
      <c r="M8" s="29" t="s">
        <v>101</v>
      </c>
      <c r="N8" s="29" t="s">
        <v>102</v>
      </c>
      <c r="O8" s="29" t="s">
        <v>101</v>
      </c>
      <c r="P8" s="29" t="s">
        <v>102</v>
      </c>
      <c r="Q8" s="29" t="s">
        <v>103</v>
      </c>
      <c r="R8" s="29" t="s">
        <v>104</v>
      </c>
      <c r="S8" s="29" t="s">
        <v>101</v>
      </c>
      <c r="T8" s="29" t="s">
        <v>102</v>
      </c>
      <c r="U8" s="29" t="s">
        <v>103</v>
      </c>
      <c r="V8" s="29" t="s">
        <v>104</v>
      </c>
      <c r="W8" s="29" t="s">
        <v>101</v>
      </c>
      <c r="X8" s="29" t="s">
        <v>102</v>
      </c>
      <c r="Y8" s="29" t="s">
        <v>103</v>
      </c>
      <c r="Z8" s="29" t="s">
        <v>104</v>
      </c>
      <c r="AA8" s="2" t="s">
        <v>105</v>
      </c>
      <c r="AB8" s="63" t="s">
        <v>106</v>
      </c>
      <c r="AC8" s="63" t="s">
        <v>107</v>
      </c>
      <c r="AD8" s="2" t="s">
        <v>105</v>
      </c>
      <c r="AE8" s="63" t="s">
        <v>106</v>
      </c>
      <c r="AF8" s="63" t="s">
        <v>107</v>
      </c>
      <c r="AG8" s="2" t="s">
        <v>101</v>
      </c>
      <c r="AH8" s="2" t="s">
        <v>102</v>
      </c>
      <c r="AI8" s="2" t="s">
        <v>103</v>
      </c>
      <c r="AJ8" s="2" t="s">
        <v>104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101</v>
      </c>
      <c r="AP8" s="2" t="s">
        <v>102</v>
      </c>
      <c r="AQ8" s="2" t="s">
        <v>103</v>
      </c>
      <c r="AR8" s="2" t="s">
        <v>104</v>
      </c>
      <c r="AS8" s="2" t="s">
        <v>101</v>
      </c>
      <c r="AT8" s="2" t="s">
        <v>102</v>
      </c>
      <c r="AU8" s="2" t="s">
        <v>103</v>
      </c>
      <c r="AV8" s="2" t="s">
        <v>104</v>
      </c>
      <c r="AW8" s="2" t="s">
        <v>101</v>
      </c>
      <c r="AX8" s="2" t="s">
        <v>102</v>
      </c>
      <c r="AY8" s="2" t="s">
        <v>103</v>
      </c>
      <c r="AZ8" s="2" t="s">
        <v>104</v>
      </c>
      <c r="BA8" s="2" t="s">
        <v>105</v>
      </c>
      <c r="BB8" s="63" t="s">
        <v>106</v>
      </c>
      <c r="BC8" s="64" t="s">
        <v>107</v>
      </c>
      <c r="BD8" s="2" t="s">
        <v>105</v>
      </c>
      <c r="BE8" s="63" t="s">
        <v>106</v>
      </c>
      <c r="BF8" s="63" t="s">
        <v>107</v>
      </c>
      <c r="BG8" s="2" t="s">
        <v>105</v>
      </c>
      <c r="BH8" s="63" t="s">
        <v>106</v>
      </c>
      <c r="BI8" s="64" t="s">
        <v>107</v>
      </c>
      <c r="BJ8" s="2" t="s">
        <v>105</v>
      </c>
      <c r="BK8" s="63" t="s">
        <v>106</v>
      </c>
      <c r="BL8" s="63" t="s">
        <v>107</v>
      </c>
      <c r="BO8" s="3" t="s">
        <v>109</v>
      </c>
      <c r="BP8" s="3" t="s">
        <v>110</v>
      </c>
      <c r="BQ8" s="3" t="s">
        <v>106</v>
      </c>
      <c r="BR8" s="3" t="s">
        <v>293</v>
      </c>
      <c r="BS8" s="3" t="s">
        <v>111</v>
      </c>
      <c r="BT8" s="3" t="s">
        <v>112</v>
      </c>
      <c r="BU8" s="3" t="s">
        <v>113</v>
      </c>
      <c r="BV8" s="13"/>
    </row>
    <row r="9" spans="1:64" s="1" customFormat="1" ht="14.25" customHeight="1">
      <c r="A9" s="72"/>
      <c r="B9" s="72"/>
      <c r="C9" s="75"/>
      <c r="D9" s="8" t="s">
        <v>108</v>
      </c>
      <c r="E9" s="9"/>
      <c r="F9" s="10"/>
      <c r="G9" s="73">
        <v>2</v>
      </c>
      <c r="H9" s="73"/>
      <c r="I9" s="73">
        <v>1</v>
      </c>
      <c r="J9" s="73"/>
      <c r="K9" s="73">
        <v>5</v>
      </c>
      <c r="L9" s="73"/>
      <c r="M9" s="73">
        <v>3</v>
      </c>
      <c r="N9" s="73"/>
      <c r="O9" s="73">
        <v>2</v>
      </c>
      <c r="P9" s="73"/>
      <c r="Q9" s="73">
        <v>2</v>
      </c>
      <c r="R9" s="73"/>
      <c r="S9" s="73">
        <v>3</v>
      </c>
      <c r="T9" s="73"/>
      <c r="U9" s="73">
        <v>2</v>
      </c>
      <c r="V9" s="73"/>
      <c r="W9" s="73">
        <v>3</v>
      </c>
      <c r="X9" s="73"/>
      <c r="Y9" s="73">
        <v>1</v>
      </c>
      <c r="Z9" s="73"/>
      <c r="AA9" s="4">
        <f>SUM($G$9:$Z$9)</f>
        <v>24</v>
      </c>
      <c r="AB9" s="63"/>
      <c r="AC9" s="63"/>
      <c r="AD9" s="4">
        <f>SUM($G$9:$Z$9)</f>
        <v>24</v>
      </c>
      <c r="AE9" s="63"/>
      <c r="AF9" s="63"/>
      <c r="AG9" s="67">
        <v>3</v>
      </c>
      <c r="AH9" s="68"/>
      <c r="AI9" s="67">
        <v>1</v>
      </c>
      <c r="AJ9" s="68"/>
      <c r="AK9" s="67">
        <v>3</v>
      </c>
      <c r="AL9" s="68"/>
      <c r="AM9" s="67">
        <v>2</v>
      </c>
      <c r="AN9" s="68"/>
      <c r="AO9" s="67">
        <v>3</v>
      </c>
      <c r="AP9" s="68"/>
      <c r="AQ9" s="67">
        <v>2</v>
      </c>
      <c r="AR9" s="68"/>
      <c r="AS9" s="67">
        <v>2</v>
      </c>
      <c r="AT9" s="68"/>
      <c r="AU9" s="67">
        <v>1</v>
      </c>
      <c r="AV9" s="68"/>
      <c r="AW9" s="67">
        <v>3</v>
      </c>
      <c r="AX9" s="68"/>
      <c r="AY9" s="67">
        <v>3</v>
      </c>
      <c r="AZ9" s="68"/>
      <c r="BA9" s="4">
        <f>SUM($AG$9:$AZ$9)</f>
        <v>23</v>
      </c>
      <c r="BB9" s="63"/>
      <c r="BC9" s="64"/>
      <c r="BD9" s="4">
        <f>SUM($AG$9:$AZ$9)</f>
        <v>23</v>
      </c>
      <c r="BE9" s="63"/>
      <c r="BF9" s="63"/>
      <c r="BG9" s="4">
        <f>(AA9+BA9)</f>
        <v>47</v>
      </c>
      <c r="BH9" s="63"/>
      <c r="BI9" s="64"/>
      <c r="BJ9" s="4">
        <v>51</v>
      </c>
      <c r="BK9" s="63"/>
      <c r="BL9" s="63"/>
    </row>
    <row r="10" spans="1:64" ht="21.75" customHeight="1">
      <c r="A10" s="11">
        <v>1</v>
      </c>
      <c r="B10" s="12" t="s">
        <v>44</v>
      </c>
      <c r="C10" s="24" t="s">
        <v>115</v>
      </c>
      <c r="D10" s="25" t="s">
        <v>116</v>
      </c>
      <c r="E10" s="26" t="s">
        <v>8</v>
      </c>
      <c r="F10" s="27">
        <v>5</v>
      </c>
      <c r="G10" s="21">
        <v>6</v>
      </c>
      <c r="H10" s="21"/>
      <c r="I10" s="21">
        <v>3</v>
      </c>
      <c r="J10" s="21">
        <v>6</v>
      </c>
      <c r="K10" s="21">
        <v>6</v>
      </c>
      <c r="L10" s="21"/>
      <c r="M10" s="21">
        <v>5</v>
      </c>
      <c r="N10" s="21"/>
      <c r="O10" s="21">
        <v>4</v>
      </c>
      <c r="P10" s="21">
        <v>6</v>
      </c>
      <c r="Q10" s="21">
        <v>7</v>
      </c>
      <c r="R10" s="21"/>
      <c r="S10" s="21">
        <v>3</v>
      </c>
      <c r="T10" s="21">
        <v>6</v>
      </c>
      <c r="U10" s="21">
        <v>7</v>
      </c>
      <c r="V10" s="21"/>
      <c r="W10" s="21">
        <v>7</v>
      </c>
      <c r="X10" s="21"/>
      <c r="Y10" s="21">
        <v>7</v>
      </c>
      <c r="Z10" s="21"/>
      <c r="AA10" s="16">
        <f aca="true" t="shared" si="0" ref="AA10:AA41">(G10+O10+Q10+U10)*2+(I10+Y10)*1+(K10)*5+(M10+S10+W10)*3</f>
        <v>133</v>
      </c>
      <c r="AB10" s="16">
        <f aca="true" t="shared" si="1" ref="AB10:AB41">AA10/$AA$9</f>
        <v>5.541666666666667</v>
      </c>
      <c r="AC10" s="20" t="str">
        <f aca="true" t="shared" si="2" ref="AC10:AC41">HLOOKUP(AB10,$BO$7:$BU$8,2)</f>
        <v>TB</v>
      </c>
      <c r="AD10" s="16">
        <f aca="true" t="shared" si="3" ref="AD10:AD41">(MAX(G10:H10)+MAX(O10:P10)+MAX(Q10:R10)+MAX(U10:V10))*2+(MAX(I10:J10)+MAX(Y10:Z10))*1+(MAX(K10:L10))*5+(MAX(M10:N10)+MAX(S10:T10)+MAX(W10:X10))*3</f>
        <v>149</v>
      </c>
      <c r="AE10" s="16">
        <f aca="true" t="shared" si="4" ref="AE10:AE41">AD10/$AD$9</f>
        <v>6.208333333333333</v>
      </c>
      <c r="AF10" s="20" t="str">
        <f aca="true" t="shared" si="5" ref="AF10:AF41">HLOOKUP(AE10,$BO$7:$BU$8,2)</f>
        <v>TBK</v>
      </c>
      <c r="AG10" s="16">
        <v>7</v>
      </c>
      <c r="AH10" s="16"/>
      <c r="AI10" s="16">
        <v>9</v>
      </c>
      <c r="AJ10" s="16"/>
      <c r="AK10" s="16">
        <v>4</v>
      </c>
      <c r="AL10" s="16">
        <v>6</v>
      </c>
      <c r="AM10" s="16">
        <v>5</v>
      </c>
      <c r="AN10" s="16"/>
      <c r="AO10" s="16">
        <v>5</v>
      </c>
      <c r="AP10" s="16"/>
      <c r="AQ10" s="16">
        <v>8</v>
      </c>
      <c r="AR10" s="16"/>
      <c r="AS10" s="16">
        <v>7</v>
      </c>
      <c r="AT10" s="16"/>
      <c r="AU10" s="16">
        <v>10</v>
      </c>
      <c r="AV10" s="16"/>
      <c r="AW10" s="16">
        <v>9</v>
      </c>
      <c r="AX10" s="16"/>
      <c r="AY10" s="16">
        <v>7</v>
      </c>
      <c r="AZ10" s="16"/>
      <c r="BA10" s="16">
        <f>(AG10+AK10+AO10+AW10+AY10)*3+(AI10+AU10)*1+(AM10+AQ10+AS10)*2</f>
        <v>155</v>
      </c>
      <c r="BB10" s="34">
        <f>BA10/$BA$9</f>
        <v>6.739130434782608</v>
      </c>
      <c r="BC10" s="16" t="str">
        <f>HLOOKUP(BB10,$BO$7:$BU$8,2)</f>
        <v>TBK</v>
      </c>
      <c r="BD10" s="16">
        <f>(MAX(AG10:AH10)+MAX(AK10:AL10)+MAX(AO10:AP10)+MAX(AW10:AX10)+MAX(AY10:AZ10))*3+(MAX(AI10:AJ10)+MAX(AU10:AV10))*1+(MAX(AM10:AN10)+MAX(AQ10:AR10)+MAX(AS10:AT10))*2</f>
        <v>161</v>
      </c>
      <c r="BE10" s="34">
        <f>BD10/$BD$9</f>
        <v>7</v>
      </c>
      <c r="BF10" s="16" t="str">
        <f>HLOOKUP(BE10,$BO$7:$BU$8,2)</f>
        <v>Khá</v>
      </c>
      <c r="BG10" s="35">
        <f aca="true" t="shared" si="6" ref="BG10:BG41">AA10+BA10</f>
        <v>288</v>
      </c>
      <c r="BH10" s="34">
        <f aca="true" t="shared" si="7" ref="BH10:BH41">BG10/$BG$9</f>
        <v>6.127659574468085</v>
      </c>
      <c r="BI10" s="16" t="str">
        <f aca="true" t="shared" si="8" ref="BI10:BI41">HLOOKUP(BH10,$BO$7:$BU$8,2)</f>
        <v>TBK</v>
      </c>
      <c r="BJ10" s="16">
        <f aca="true" t="shared" si="9" ref="BJ10:BJ41">AD10+BD10</f>
        <v>310</v>
      </c>
      <c r="BK10" s="34">
        <f aca="true" t="shared" si="10" ref="BK10:BK41">BJ10/$BJ$9</f>
        <v>6.078431372549019</v>
      </c>
      <c r="BL10" s="16" t="str">
        <f aca="true" t="shared" si="11" ref="BL10:BL41">HLOOKUP(BK10,$BO$7:$BU$8,2)</f>
        <v>TBK</v>
      </c>
    </row>
    <row r="11" spans="1:64" ht="21.75" customHeight="1">
      <c r="A11" s="11">
        <v>2</v>
      </c>
      <c r="B11" s="12" t="s">
        <v>76</v>
      </c>
      <c r="C11" s="24" t="s">
        <v>117</v>
      </c>
      <c r="D11" s="25" t="s">
        <v>118</v>
      </c>
      <c r="E11" s="26" t="s">
        <v>24</v>
      </c>
      <c r="F11" s="27">
        <v>1</v>
      </c>
      <c r="G11" s="21">
        <v>5</v>
      </c>
      <c r="H11" s="21"/>
      <c r="I11" s="21">
        <v>8</v>
      </c>
      <c r="J11" s="21"/>
      <c r="K11" s="21">
        <v>6</v>
      </c>
      <c r="L11" s="21"/>
      <c r="M11" s="21">
        <v>5</v>
      </c>
      <c r="N11" s="21"/>
      <c r="O11" s="21">
        <v>5</v>
      </c>
      <c r="P11" s="21"/>
      <c r="Q11" s="21">
        <v>6</v>
      </c>
      <c r="R11" s="21"/>
      <c r="S11" s="21">
        <v>3</v>
      </c>
      <c r="T11" s="21">
        <v>3</v>
      </c>
      <c r="U11" s="21">
        <v>7</v>
      </c>
      <c r="V11" s="21"/>
      <c r="W11" s="21">
        <v>6</v>
      </c>
      <c r="X11" s="21"/>
      <c r="Y11" s="21">
        <v>7</v>
      </c>
      <c r="Z11" s="21"/>
      <c r="AA11" s="16">
        <f t="shared" si="0"/>
        <v>133</v>
      </c>
      <c r="AB11" s="16">
        <f t="shared" si="1"/>
        <v>5.541666666666667</v>
      </c>
      <c r="AC11" s="20" t="str">
        <f t="shared" si="2"/>
        <v>TB</v>
      </c>
      <c r="AD11" s="16">
        <f t="shared" si="3"/>
        <v>133</v>
      </c>
      <c r="AE11" s="16">
        <f t="shared" si="4"/>
        <v>5.541666666666667</v>
      </c>
      <c r="AF11" s="20" t="str">
        <f t="shared" si="5"/>
        <v>TB</v>
      </c>
      <c r="AG11" s="16">
        <v>7</v>
      </c>
      <c r="AH11" s="16"/>
      <c r="AI11" s="16">
        <v>9</v>
      </c>
      <c r="AJ11" s="16"/>
      <c r="AK11" s="16">
        <v>4</v>
      </c>
      <c r="AL11" s="16">
        <v>5</v>
      </c>
      <c r="AM11" s="16">
        <v>6</v>
      </c>
      <c r="AN11" s="16"/>
      <c r="AO11" s="16">
        <v>4</v>
      </c>
      <c r="AP11" s="16">
        <v>5</v>
      </c>
      <c r="AQ11" s="16">
        <v>7</v>
      </c>
      <c r="AR11" s="16"/>
      <c r="AS11" s="16">
        <v>7</v>
      </c>
      <c r="AT11" s="16"/>
      <c r="AU11" s="16">
        <v>5</v>
      </c>
      <c r="AV11" s="16"/>
      <c r="AW11" s="16">
        <v>9</v>
      </c>
      <c r="AX11" s="16"/>
      <c r="AY11" s="16">
        <v>7</v>
      </c>
      <c r="AZ11" s="16"/>
      <c r="BA11" s="16">
        <f aca="true" t="shared" si="12" ref="BA11:BA74">(AG11+AK11+AO11+AW11+AY11)*3+(AI11+AU11)*1+(AM11+AQ11+AS11)*2</f>
        <v>147</v>
      </c>
      <c r="BB11" s="34">
        <f aca="true" t="shared" si="13" ref="BB11:BB74">BA11/$BA$9</f>
        <v>6.391304347826087</v>
      </c>
      <c r="BC11" s="16" t="str">
        <f aca="true" t="shared" si="14" ref="BC11:BC74">HLOOKUP(BB11,$BO$7:$BU$8,2)</f>
        <v>TBK</v>
      </c>
      <c r="BD11" s="16">
        <f aca="true" t="shared" si="15" ref="BD11:BD74">(MAX(AG11:AH11)+MAX(AK11:AL11)+MAX(AO11:AP11)+MAX(AW11:AX11)+MAX(AY11:AZ11))*3+(MAX(AI11:AJ11)+MAX(AU11:AV11))*1+(MAX(AM11:AN11)+MAX(AQ11:AR11)+MAX(AS11:AT11))*2</f>
        <v>153</v>
      </c>
      <c r="BE11" s="34">
        <f aca="true" t="shared" si="16" ref="BE11:BE74">BD11/$BD$9</f>
        <v>6.6521739130434785</v>
      </c>
      <c r="BF11" s="16" t="str">
        <f aca="true" t="shared" si="17" ref="BF11:BF74">HLOOKUP(BE11,$BO$7:$BU$8,2)</f>
        <v>TBK</v>
      </c>
      <c r="BG11" s="35">
        <f t="shared" si="6"/>
        <v>280</v>
      </c>
      <c r="BH11" s="34">
        <f t="shared" si="7"/>
        <v>5.957446808510638</v>
      </c>
      <c r="BI11" s="16" t="str">
        <f t="shared" si="8"/>
        <v>TB</v>
      </c>
      <c r="BJ11" s="16">
        <f t="shared" si="9"/>
        <v>286</v>
      </c>
      <c r="BK11" s="34">
        <f t="shared" si="10"/>
        <v>5.607843137254902</v>
      </c>
      <c r="BL11" s="16" t="str">
        <f t="shared" si="11"/>
        <v>TB</v>
      </c>
    </row>
    <row r="12" spans="1:64" ht="21.75" customHeight="1">
      <c r="A12" s="11">
        <v>3</v>
      </c>
      <c r="B12" s="12" t="s">
        <v>60</v>
      </c>
      <c r="C12" s="24" t="s">
        <v>119</v>
      </c>
      <c r="D12" s="25" t="s">
        <v>120</v>
      </c>
      <c r="E12" s="26" t="s">
        <v>0</v>
      </c>
      <c r="F12" s="27">
        <v>3</v>
      </c>
      <c r="G12" s="21">
        <v>7</v>
      </c>
      <c r="H12" s="21"/>
      <c r="I12" s="21">
        <v>9</v>
      </c>
      <c r="J12" s="21"/>
      <c r="K12" s="21">
        <v>5</v>
      </c>
      <c r="L12" s="21"/>
      <c r="M12" s="21">
        <v>5</v>
      </c>
      <c r="N12" s="21"/>
      <c r="O12" s="21">
        <v>6</v>
      </c>
      <c r="P12" s="21"/>
      <c r="Q12" s="21">
        <v>5</v>
      </c>
      <c r="R12" s="21"/>
      <c r="S12" s="21">
        <v>5</v>
      </c>
      <c r="T12" s="21"/>
      <c r="U12" s="21">
        <v>8</v>
      </c>
      <c r="V12" s="21"/>
      <c r="W12" s="21">
        <v>6</v>
      </c>
      <c r="X12" s="21"/>
      <c r="Y12" s="21">
        <v>5</v>
      </c>
      <c r="Z12" s="21"/>
      <c r="AA12" s="16">
        <f t="shared" si="0"/>
        <v>139</v>
      </c>
      <c r="AB12" s="16">
        <f t="shared" si="1"/>
        <v>5.791666666666667</v>
      </c>
      <c r="AC12" s="20" t="str">
        <f t="shared" si="2"/>
        <v>TB</v>
      </c>
      <c r="AD12" s="16">
        <f t="shared" si="3"/>
        <v>139</v>
      </c>
      <c r="AE12" s="16">
        <f t="shared" si="4"/>
        <v>5.791666666666667</v>
      </c>
      <c r="AF12" s="20" t="str">
        <f t="shared" si="5"/>
        <v>TB</v>
      </c>
      <c r="AG12" s="16">
        <v>6</v>
      </c>
      <c r="AH12" s="16"/>
      <c r="AI12" s="16">
        <v>9</v>
      </c>
      <c r="AJ12" s="16"/>
      <c r="AK12" s="16">
        <v>5</v>
      </c>
      <c r="AL12" s="16"/>
      <c r="AM12" s="16">
        <v>3</v>
      </c>
      <c r="AN12" s="16">
        <v>5</v>
      </c>
      <c r="AO12" s="16">
        <v>4</v>
      </c>
      <c r="AP12" s="16">
        <v>6</v>
      </c>
      <c r="AQ12" s="16">
        <v>8</v>
      </c>
      <c r="AR12" s="16"/>
      <c r="AS12" s="16">
        <v>7</v>
      </c>
      <c r="AT12" s="16"/>
      <c r="AU12" s="16">
        <v>10</v>
      </c>
      <c r="AV12" s="16"/>
      <c r="AW12" s="16">
        <v>9</v>
      </c>
      <c r="AX12" s="16"/>
      <c r="AY12" s="16">
        <v>7</v>
      </c>
      <c r="AZ12" s="16"/>
      <c r="BA12" s="16">
        <f t="shared" si="12"/>
        <v>148</v>
      </c>
      <c r="BB12" s="34">
        <f t="shared" si="13"/>
        <v>6.434782608695652</v>
      </c>
      <c r="BC12" s="16" t="str">
        <f t="shared" si="14"/>
        <v>TBK</v>
      </c>
      <c r="BD12" s="16">
        <f t="shared" si="15"/>
        <v>158</v>
      </c>
      <c r="BE12" s="34">
        <f t="shared" si="16"/>
        <v>6.869565217391305</v>
      </c>
      <c r="BF12" s="16" t="str">
        <f t="shared" si="17"/>
        <v>TBK</v>
      </c>
      <c r="BG12" s="35">
        <f t="shared" si="6"/>
        <v>287</v>
      </c>
      <c r="BH12" s="34">
        <f t="shared" si="7"/>
        <v>6.1063829787234045</v>
      </c>
      <c r="BI12" s="16" t="str">
        <f t="shared" si="8"/>
        <v>TBK</v>
      </c>
      <c r="BJ12" s="16">
        <f t="shared" si="9"/>
        <v>297</v>
      </c>
      <c r="BK12" s="34">
        <f t="shared" si="10"/>
        <v>5.823529411764706</v>
      </c>
      <c r="BL12" s="16" t="str">
        <f t="shared" si="11"/>
        <v>TB</v>
      </c>
    </row>
    <row r="13" spans="1:64" ht="21.75" customHeight="1">
      <c r="A13" s="11">
        <v>4</v>
      </c>
      <c r="B13" s="12" t="s">
        <v>77</v>
      </c>
      <c r="C13" s="24" t="s">
        <v>121</v>
      </c>
      <c r="D13" s="25" t="s">
        <v>5</v>
      </c>
      <c r="E13" s="26" t="s">
        <v>0</v>
      </c>
      <c r="F13" s="27">
        <v>4</v>
      </c>
      <c r="G13" s="21">
        <v>6</v>
      </c>
      <c r="H13" s="21"/>
      <c r="I13" s="21">
        <v>4</v>
      </c>
      <c r="J13" s="21">
        <v>6</v>
      </c>
      <c r="K13" s="21">
        <v>5</v>
      </c>
      <c r="L13" s="21"/>
      <c r="M13" s="21">
        <v>3</v>
      </c>
      <c r="N13" s="21">
        <v>5</v>
      </c>
      <c r="O13" s="21">
        <v>5</v>
      </c>
      <c r="P13" s="21"/>
      <c r="Q13" s="21">
        <v>6</v>
      </c>
      <c r="R13" s="21"/>
      <c r="S13" s="21">
        <v>6</v>
      </c>
      <c r="T13" s="21"/>
      <c r="U13" s="21">
        <v>8</v>
      </c>
      <c r="V13" s="21"/>
      <c r="W13" s="21">
        <v>8</v>
      </c>
      <c r="X13" s="21"/>
      <c r="Y13" s="21">
        <v>7</v>
      </c>
      <c r="Z13" s="21"/>
      <c r="AA13" s="16">
        <f t="shared" si="0"/>
        <v>137</v>
      </c>
      <c r="AB13" s="16">
        <f t="shared" si="1"/>
        <v>5.708333333333333</v>
      </c>
      <c r="AC13" s="20" t="str">
        <f t="shared" si="2"/>
        <v>TB</v>
      </c>
      <c r="AD13" s="16">
        <f t="shared" si="3"/>
        <v>145</v>
      </c>
      <c r="AE13" s="16">
        <f t="shared" si="4"/>
        <v>6.041666666666667</v>
      </c>
      <c r="AF13" s="20" t="str">
        <f t="shared" si="5"/>
        <v>TBK</v>
      </c>
      <c r="AG13" s="16">
        <v>7</v>
      </c>
      <c r="AH13" s="16"/>
      <c r="AI13" s="16">
        <v>9</v>
      </c>
      <c r="AJ13" s="16"/>
      <c r="AK13" s="16">
        <v>4</v>
      </c>
      <c r="AL13" s="16">
        <v>4</v>
      </c>
      <c r="AM13" s="16">
        <v>3</v>
      </c>
      <c r="AN13" s="16">
        <v>7</v>
      </c>
      <c r="AO13" s="16">
        <v>5</v>
      </c>
      <c r="AP13" s="16"/>
      <c r="AQ13" s="16">
        <v>8</v>
      </c>
      <c r="AR13" s="16"/>
      <c r="AS13" s="16">
        <v>7</v>
      </c>
      <c r="AT13" s="16"/>
      <c r="AU13" s="16">
        <v>5</v>
      </c>
      <c r="AV13" s="16"/>
      <c r="AW13" s="16">
        <v>9</v>
      </c>
      <c r="AX13" s="16"/>
      <c r="AY13" s="16">
        <v>7</v>
      </c>
      <c r="AZ13" s="16"/>
      <c r="BA13" s="16">
        <f t="shared" si="12"/>
        <v>146</v>
      </c>
      <c r="BB13" s="34">
        <f t="shared" si="13"/>
        <v>6.3478260869565215</v>
      </c>
      <c r="BC13" s="16" t="str">
        <f t="shared" si="14"/>
        <v>TBK</v>
      </c>
      <c r="BD13" s="16">
        <f t="shared" si="15"/>
        <v>154</v>
      </c>
      <c r="BE13" s="34">
        <f t="shared" si="16"/>
        <v>6.695652173913044</v>
      </c>
      <c r="BF13" s="16" t="str">
        <f t="shared" si="17"/>
        <v>TBK</v>
      </c>
      <c r="BG13" s="35">
        <f t="shared" si="6"/>
        <v>283</v>
      </c>
      <c r="BH13" s="34">
        <f t="shared" si="7"/>
        <v>6.0212765957446805</v>
      </c>
      <c r="BI13" s="16" t="str">
        <f t="shared" si="8"/>
        <v>TBK</v>
      </c>
      <c r="BJ13" s="16">
        <f t="shared" si="9"/>
        <v>299</v>
      </c>
      <c r="BK13" s="34">
        <f t="shared" si="10"/>
        <v>5.862745098039215</v>
      </c>
      <c r="BL13" s="16" t="str">
        <f t="shared" si="11"/>
        <v>TB</v>
      </c>
    </row>
    <row r="14" spans="1:64" ht="21.75" customHeight="1">
      <c r="A14" s="11">
        <v>5</v>
      </c>
      <c r="B14" s="12" t="s">
        <v>28</v>
      </c>
      <c r="C14" s="24" t="s">
        <v>122</v>
      </c>
      <c r="D14" s="25" t="s">
        <v>123</v>
      </c>
      <c r="E14" s="26" t="s">
        <v>0</v>
      </c>
      <c r="F14" s="27">
        <v>5</v>
      </c>
      <c r="G14" s="21">
        <v>8</v>
      </c>
      <c r="H14" s="21"/>
      <c r="I14" s="21">
        <v>5</v>
      </c>
      <c r="J14" s="21"/>
      <c r="K14" s="21">
        <v>5</v>
      </c>
      <c r="L14" s="21"/>
      <c r="M14" s="21">
        <v>6</v>
      </c>
      <c r="N14" s="21"/>
      <c r="O14" s="21">
        <v>7</v>
      </c>
      <c r="P14" s="21"/>
      <c r="Q14" s="21">
        <v>6</v>
      </c>
      <c r="R14" s="21"/>
      <c r="S14" s="21">
        <v>5</v>
      </c>
      <c r="T14" s="21"/>
      <c r="U14" s="21">
        <v>7</v>
      </c>
      <c r="V14" s="21"/>
      <c r="W14" s="21">
        <v>9</v>
      </c>
      <c r="X14" s="21"/>
      <c r="Y14" s="21">
        <v>7</v>
      </c>
      <c r="Z14" s="21"/>
      <c r="AA14" s="16">
        <f t="shared" si="0"/>
        <v>153</v>
      </c>
      <c r="AB14" s="16">
        <f t="shared" si="1"/>
        <v>6.375</v>
      </c>
      <c r="AC14" s="20" t="str">
        <f t="shared" si="2"/>
        <v>TBK</v>
      </c>
      <c r="AD14" s="16">
        <f t="shared" si="3"/>
        <v>153</v>
      </c>
      <c r="AE14" s="16">
        <f t="shared" si="4"/>
        <v>6.375</v>
      </c>
      <c r="AF14" s="20" t="str">
        <f t="shared" si="5"/>
        <v>TBK</v>
      </c>
      <c r="AG14" s="16">
        <v>8</v>
      </c>
      <c r="AH14" s="16"/>
      <c r="AI14" s="16">
        <v>7</v>
      </c>
      <c r="AJ14" s="16"/>
      <c r="AK14" s="16">
        <v>6</v>
      </c>
      <c r="AL14" s="16"/>
      <c r="AM14" s="16">
        <v>7</v>
      </c>
      <c r="AN14" s="16"/>
      <c r="AO14" s="16">
        <v>6</v>
      </c>
      <c r="AP14" s="16"/>
      <c r="AQ14" s="16">
        <v>8</v>
      </c>
      <c r="AR14" s="16"/>
      <c r="AS14" s="16">
        <v>8</v>
      </c>
      <c r="AT14" s="16"/>
      <c r="AU14" s="16">
        <v>6</v>
      </c>
      <c r="AV14" s="16"/>
      <c r="AW14" s="16">
        <v>9</v>
      </c>
      <c r="AX14" s="16"/>
      <c r="AY14" s="16">
        <v>7</v>
      </c>
      <c r="AZ14" s="16"/>
      <c r="BA14" s="16">
        <f t="shared" si="12"/>
        <v>167</v>
      </c>
      <c r="BB14" s="34">
        <f t="shared" si="13"/>
        <v>7.260869565217392</v>
      </c>
      <c r="BC14" s="16" t="str">
        <f t="shared" si="14"/>
        <v>Khá</v>
      </c>
      <c r="BD14" s="16">
        <f t="shared" si="15"/>
        <v>167</v>
      </c>
      <c r="BE14" s="34">
        <f t="shared" si="16"/>
        <v>7.260869565217392</v>
      </c>
      <c r="BF14" s="16" t="str">
        <f t="shared" si="17"/>
        <v>Khá</v>
      </c>
      <c r="BG14" s="35">
        <f t="shared" si="6"/>
        <v>320</v>
      </c>
      <c r="BH14" s="34">
        <f t="shared" si="7"/>
        <v>6.808510638297872</v>
      </c>
      <c r="BI14" s="16" t="str">
        <f t="shared" si="8"/>
        <v>TBK</v>
      </c>
      <c r="BJ14" s="16">
        <f t="shared" si="9"/>
        <v>320</v>
      </c>
      <c r="BK14" s="34">
        <f t="shared" si="10"/>
        <v>6.2745098039215685</v>
      </c>
      <c r="BL14" s="16" t="str">
        <f t="shared" si="11"/>
        <v>TBK</v>
      </c>
    </row>
    <row r="15" spans="1:64" ht="21.75" customHeight="1">
      <c r="A15" s="11">
        <v>6</v>
      </c>
      <c r="B15" s="12" t="s">
        <v>29</v>
      </c>
      <c r="C15" s="24" t="s">
        <v>124</v>
      </c>
      <c r="D15" s="25" t="s">
        <v>125</v>
      </c>
      <c r="E15" s="26" t="s">
        <v>126</v>
      </c>
      <c r="F15" s="27">
        <v>6</v>
      </c>
      <c r="G15" s="21">
        <v>7</v>
      </c>
      <c r="H15" s="21"/>
      <c r="I15" s="21">
        <v>9</v>
      </c>
      <c r="J15" s="21"/>
      <c r="K15" s="21">
        <v>3</v>
      </c>
      <c r="L15" s="21">
        <v>5</v>
      </c>
      <c r="M15" s="21">
        <v>5</v>
      </c>
      <c r="N15" s="21"/>
      <c r="O15" s="21">
        <v>7</v>
      </c>
      <c r="P15" s="21"/>
      <c r="Q15" s="21">
        <v>5</v>
      </c>
      <c r="R15" s="21"/>
      <c r="S15" s="21">
        <v>5</v>
      </c>
      <c r="T15" s="21"/>
      <c r="U15" s="21">
        <v>3</v>
      </c>
      <c r="V15" s="21">
        <v>8</v>
      </c>
      <c r="W15" s="21">
        <v>6</v>
      </c>
      <c r="X15" s="21"/>
      <c r="Y15" s="21">
        <v>7</v>
      </c>
      <c r="Z15" s="21"/>
      <c r="AA15" s="16">
        <f t="shared" si="0"/>
        <v>123</v>
      </c>
      <c r="AB15" s="16">
        <f t="shared" si="1"/>
        <v>5.125</v>
      </c>
      <c r="AC15" s="20" t="str">
        <f t="shared" si="2"/>
        <v>TB</v>
      </c>
      <c r="AD15" s="16">
        <f t="shared" si="3"/>
        <v>143</v>
      </c>
      <c r="AE15" s="16">
        <f t="shared" si="4"/>
        <v>5.958333333333333</v>
      </c>
      <c r="AF15" s="20" t="str">
        <f t="shared" si="5"/>
        <v>TB</v>
      </c>
      <c r="AG15" s="16">
        <v>7</v>
      </c>
      <c r="AH15" s="16"/>
      <c r="AI15" s="16">
        <v>8</v>
      </c>
      <c r="AJ15" s="16"/>
      <c r="AK15" s="16">
        <v>6</v>
      </c>
      <c r="AL15" s="16"/>
      <c r="AM15" s="16">
        <v>6</v>
      </c>
      <c r="AN15" s="16"/>
      <c r="AO15" s="16">
        <v>5</v>
      </c>
      <c r="AP15" s="16"/>
      <c r="AQ15" s="16">
        <v>6</v>
      </c>
      <c r="AR15" s="16"/>
      <c r="AS15" s="16">
        <v>9</v>
      </c>
      <c r="AT15" s="16"/>
      <c r="AU15" s="16">
        <v>6</v>
      </c>
      <c r="AV15" s="16"/>
      <c r="AW15" s="16">
        <v>9</v>
      </c>
      <c r="AX15" s="16"/>
      <c r="AY15" s="16">
        <v>7</v>
      </c>
      <c r="AZ15" s="16"/>
      <c r="BA15" s="16">
        <f t="shared" si="12"/>
        <v>158</v>
      </c>
      <c r="BB15" s="34">
        <f t="shared" si="13"/>
        <v>6.869565217391305</v>
      </c>
      <c r="BC15" s="16" t="str">
        <f t="shared" si="14"/>
        <v>TBK</v>
      </c>
      <c r="BD15" s="16">
        <f t="shared" si="15"/>
        <v>158</v>
      </c>
      <c r="BE15" s="34">
        <f t="shared" si="16"/>
        <v>6.869565217391305</v>
      </c>
      <c r="BF15" s="16" t="str">
        <f t="shared" si="17"/>
        <v>TBK</v>
      </c>
      <c r="BG15" s="35">
        <f t="shared" si="6"/>
        <v>281</v>
      </c>
      <c r="BH15" s="34">
        <f t="shared" si="7"/>
        <v>5.9787234042553195</v>
      </c>
      <c r="BI15" s="16" t="str">
        <f t="shared" si="8"/>
        <v>TB</v>
      </c>
      <c r="BJ15" s="16">
        <f t="shared" si="9"/>
        <v>301</v>
      </c>
      <c r="BK15" s="34">
        <f t="shared" si="10"/>
        <v>5.901960784313726</v>
      </c>
      <c r="BL15" s="16" t="str">
        <f t="shared" si="11"/>
        <v>TB</v>
      </c>
    </row>
    <row r="16" spans="1:64" ht="21.75" customHeight="1">
      <c r="A16" s="11">
        <v>7</v>
      </c>
      <c r="B16" s="12" t="s">
        <v>30</v>
      </c>
      <c r="C16" s="24" t="s">
        <v>127</v>
      </c>
      <c r="D16" s="25" t="s">
        <v>128</v>
      </c>
      <c r="E16" s="26" t="s">
        <v>126</v>
      </c>
      <c r="F16" s="27">
        <v>3</v>
      </c>
      <c r="G16" s="21">
        <v>6</v>
      </c>
      <c r="H16" s="21"/>
      <c r="I16" s="21">
        <v>8</v>
      </c>
      <c r="J16" s="21"/>
      <c r="K16" s="21">
        <v>5</v>
      </c>
      <c r="L16" s="21"/>
      <c r="M16" s="21">
        <v>6</v>
      </c>
      <c r="N16" s="21"/>
      <c r="O16" s="21">
        <v>5</v>
      </c>
      <c r="P16" s="21"/>
      <c r="Q16" s="21">
        <v>6</v>
      </c>
      <c r="R16" s="21"/>
      <c r="S16" s="21">
        <v>4</v>
      </c>
      <c r="T16" s="21">
        <v>6</v>
      </c>
      <c r="U16" s="21">
        <v>3</v>
      </c>
      <c r="V16" s="21">
        <v>6</v>
      </c>
      <c r="W16" s="21">
        <v>8</v>
      </c>
      <c r="X16" s="21"/>
      <c r="Y16" s="21">
        <v>6</v>
      </c>
      <c r="Z16" s="21"/>
      <c r="AA16" s="16">
        <f t="shared" si="0"/>
        <v>133</v>
      </c>
      <c r="AB16" s="16">
        <f t="shared" si="1"/>
        <v>5.541666666666667</v>
      </c>
      <c r="AC16" s="20" t="str">
        <f t="shared" si="2"/>
        <v>TB</v>
      </c>
      <c r="AD16" s="16">
        <f t="shared" si="3"/>
        <v>145</v>
      </c>
      <c r="AE16" s="16">
        <f t="shared" si="4"/>
        <v>6.041666666666667</v>
      </c>
      <c r="AF16" s="20" t="str">
        <f t="shared" si="5"/>
        <v>TBK</v>
      </c>
      <c r="AG16" s="16">
        <v>8</v>
      </c>
      <c r="AH16" s="16"/>
      <c r="AI16" s="16">
        <v>9</v>
      </c>
      <c r="AJ16" s="16"/>
      <c r="AK16" s="16">
        <v>5</v>
      </c>
      <c r="AL16" s="16"/>
      <c r="AM16" s="16">
        <v>6</v>
      </c>
      <c r="AN16" s="16"/>
      <c r="AO16" s="16">
        <v>4</v>
      </c>
      <c r="AP16" s="16">
        <v>7</v>
      </c>
      <c r="AQ16" s="16">
        <v>7</v>
      </c>
      <c r="AR16" s="16"/>
      <c r="AS16" s="16">
        <v>7</v>
      </c>
      <c r="AT16" s="16"/>
      <c r="AU16" s="16">
        <v>7</v>
      </c>
      <c r="AV16" s="16"/>
      <c r="AW16" s="16">
        <v>9</v>
      </c>
      <c r="AX16" s="16"/>
      <c r="AY16" s="16">
        <v>7</v>
      </c>
      <c r="AZ16" s="16"/>
      <c r="BA16" s="16">
        <f t="shared" si="12"/>
        <v>155</v>
      </c>
      <c r="BB16" s="34">
        <f t="shared" si="13"/>
        <v>6.739130434782608</v>
      </c>
      <c r="BC16" s="16" t="str">
        <f t="shared" si="14"/>
        <v>TBK</v>
      </c>
      <c r="BD16" s="16">
        <f t="shared" si="15"/>
        <v>164</v>
      </c>
      <c r="BE16" s="34">
        <f t="shared" si="16"/>
        <v>7.130434782608695</v>
      </c>
      <c r="BF16" s="16" t="str">
        <f t="shared" si="17"/>
        <v>Khá</v>
      </c>
      <c r="BG16" s="35">
        <f t="shared" si="6"/>
        <v>288</v>
      </c>
      <c r="BH16" s="34">
        <f t="shared" si="7"/>
        <v>6.127659574468085</v>
      </c>
      <c r="BI16" s="16" t="str">
        <f t="shared" si="8"/>
        <v>TBK</v>
      </c>
      <c r="BJ16" s="16">
        <f t="shared" si="9"/>
        <v>309</v>
      </c>
      <c r="BK16" s="34">
        <f t="shared" si="10"/>
        <v>6.0588235294117645</v>
      </c>
      <c r="BL16" s="16" t="str">
        <f t="shared" si="11"/>
        <v>TBK</v>
      </c>
    </row>
    <row r="17" spans="1:64" ht="21.75" customHeight="1">
      <c r="A17" s="11">
        <v>8</v>
      </c>
      <c r="B17" s="12" t="s">
        <v>45</v>
      </c>
      <c r="C17" s="24" t="s">
        <v>129</v>
      </c>
      <c r="D17" s="25" t="s">
        <v>130</v>
      </c>
      <c r="E17" s="26" t="s">
        <v>131</v>
      </c>
      <c r="F17" s="27">
        <v>2</v>
      </c>
      <c r="G17" s="21">
        <v>7</v>
      </c>
      <c r="H17" s="21"/>
      <c r="I17" s="21">
        <v>6</v>
      </c>
      <c r="J17" s="21"/>
      <c r="K17" s="21">
        <v>7</v>
      </c>
      <c r="L17" s="21"/>
      <c r="M17" s="21">
        <v>6</v>
      </c>
      <c r="N17" s="21"/>
      <c r="O17" s="21">
        <v>6</v>
      </c>
      <c r="P17" s="21"/>
      <c r="Q17" s="21">
        <v>6</v>
      </c>
      <c r="R17" s="21"/>
      <c r="S17" s="21">
        <v>5</v>
      </c>
      <c r="T17" s="21"/>
      <c r="U17" s="21">
        <v>7</v>
      </c>
      <c r="V17" s="21"/>
      <c r="W17" s="21">
        <v>7</v>
      </c>
      <c r="X17" s="21"/>
      <c r="Y17" s="21">
        <v>4</v>
      </c>
      <c r="Z17" s="21">
        <v>6</v>
      </c>
      <c r="AA17" s="16">
        <f t="shared" si="0"/>
        <v>151</v>
      </c>
      <c r="AB17" s="16">
        <f t="shared" si="1"/>
        <v>6.291666666666667</v>
      </c>
      <c r="AC17" s="20" t="str">
        <f t="shared" si="2"/>
        <v>TBK</v>
      </c>
      <c r="AD17" s="16">
        <f t="shared" si="3"/>
        <v>153</v>
      </c>
      <c r="AE17" s="16">
        <f t="shared" si="4"/>
        <v>6.375</v>
      </c>
      <c r="AF17" s="20" t="str">
        <f t="shared" si="5"/>
        <v>TBK</v>
      </c>
      <c r="AG17" s="16">
        <v>7</v>
      </c>
      <c r="AH17" s="16"/>
      <c r="AI17" s="16">
        <v>4</v>
      </c>
      <c r="AJ17" s="16">
        <v>10</v>
      </c>
      <c r="AK17" s="16">
        <v>6</v>
      </c>
      <c r="AL17" s="16"/>
      <c r="AM17" s="16">
        <v>3</v>
      </c>
      <c r="AN17" s="16">
        <v>6</v>
      </c>
      <c r="AO17" s="16">
        <v>5</v>
      </c>
      <c r="AP17" s="16"/>
      <c r="AQ17" s="16">
        <v>6</v>
      </c>
      <c r="AR17" s="16"/>
      <c r="AS17" s="16">
        <v>8</v>
      </c>
      <c r="AT17" s="16"/>
      <c r="AU17" s="16">
        <v>5</v>
      </c>
      <c r="AV17" s="16"/>
      <c r="AW17" s="16">
        <v>9</v>
      </c>
      <c r="AX17" s="16"/>
      <c r="AY17" s="16">
        <v>9</v>
      </c>
      <c r="AZ17" s="16"/>
      <c r="BA17" s="16">
        <f t="shared" si="12"/>
        <v>151</v>
      </c>
      <c r="BB17" s="34">
        <f t="shared" si="13"/>
        <v>6.565217391304348</v>
      </c>
      <c r="BC17" s="16" t="str">
        <f t="shared" si="14"/>
        <v>TBK</v>
      </c>
      <c r="BD17" s="16">
        <f t="shared" si="15"/>
        <v>163</v>
      </c>
      <c r="BE17" s="34">
        <f t="shared" si="16"/>
        <v>7.086956521739131</v>
      </c>
      <c r="BF17" s="16" t="str">
        <f t="shared" si="17"/>
        <v>Khá</v>
      </c>
      <c r="BG17" s="35">
        <f t="shared" si="6"/>
        <v>302</v>
      </c>
      <c r="BH17" s="34">
        <f t="shared" si="7"/>
        <v>6.425531914893617</v>
      </c>
      <c r="BI17" s="16" t="str">
        <f t="shared" si="8"/>
        <v>TBK</v>
      </c>
      <c r="BJ17" s="16">
        <f t="shared" si="9"/>
        <v>316</v>
      </c>
      <c r="BK17" s="34">
        <f t="shared" si="10"/>
        <v>6.196078431372549</v>
      </c>
      <c r="BL17" s="16" t="str">
        <f t="shared" si="11"/>
        <v>TBK</v>
      </c>
    </row>
    <row r="18" spans="1:64" ht="21.75" customHeight="1">
      <c r="A18" s="11">
        <v>9</v>
      </c>
      <c r="B18" s="12" t="s">
        <v>46</v>
      </c>
      <c r="C18" s="24" t="s">
        <v>132</v>
      </c>
      <c r="D18" s="25" t="s">
        <v>133</v>
      </c>
      <c r="E18" s="26" t="s">
        <v>1</v>
      </c>
      <c r="F18" s="27">
        <v>3</v>
      </c>
      <c r="G18" s="21">
        <v>5</v>
      </c>
      <c r="H18" s="21"/>
      <c r="I18" s="21">
        <v>8</v>
      </c>
      <c r="J18" s="21"/>
      <c r="K18" s="21">
        <v>7</v>
      </c>
      <c r="L18" s="21"/>
      <c r="M18" s="21">
        <v>5</v>
      </c>
      <c r="N18" s="21"/>
      <c r="O18" s="21">
        <v>6</v>
      </c>
      <c r="P18" s="21"/>
      <c r="Q18" s="21">
        <v>6</v>
      </c>
      <c r="R18" s="21"/>
      <c r="S18" s="21">
        <v>3</v>
      </c>
      <c r="T18" s="21">
        <v>6</v>
      </c>
      <c r="U18" s="21">
        <v>9</v>
      </c>
      <c r="V18" s="21"/>
      <c r="W18" s="21">
        <v>8</v>
      </c>
      <c r="X18" s="21"/>
      <c r="Y18" s="21">
        <v>8</v>
      </c>
      <c r="Z18" s="21"/>
      <c r="AA18" s="16">
        <f t="shared" si="0"/>
        <v>151</v>
      </c>
      <c r="AB18" s="16">
        <f t="shared" si="1"/>
        <v>6.291666666666667</v>
      </c>
      <c r="AC18" s="20" t="str">
        <f t="shared" si="2"/>
        <v>TBK</v>
      </c>
      <c r="AD18" s="16">
        <f t="shared" si="3"/>
        <v>160</v>
      </c>
      <c r="AE18" s="16">
        <f t="shared" si="4"/>
        <v>6.666666666666667</v>
      </c>
      <c r="AF18" s="20" t="str">
        <f t="shared" si="5"/>
        <v>TBK</v>
      </c>
      <c r="AG18" s="16">
        <v>8</v>
      </c>
      <c r="AH18" s="16"/>
      <c r="AI18" s="16">
        <v>8</v>
      </c>
      <c r="AJ18" s="16"/>
      <c r="AK18" s="16">
        <v>5</v>
      </c>
      <c r="AL18" s="16"/>
      <c r="AM18" s="16">
        <v>7</v>
      </c>
      <c r="AN18" s="16"/>
      <c r="AO18" s="16">
        <v>5</v>
      </c>
      <c r="AP18" s="16"/>
      <c r="AQ18" s="16">
        <v>9</v>
      </c>
      <c r="AR18" s="16"/>
      <c r="AS18" s="16">
        <v>7</v>
      </c>
      <c r="AT18" s="16"/>
      <c r="AU18" s="16">
        <v>5</v>
      </c>
      <c r="AV18" s="16"/>
      <c r="AW18" s="16">
        <v>9</v>
      </c>
      <c r="AX18" s="16"/>
      <c r="AY18" s="16">
        <v>7</v>
      </c>
      <c r="AZ18" s="16"/>
      <c r="BA18" s="16">
        <f t="shared" si="12"/>
        <v>161</v>
      </c>
      <c r="BB18" s="34">
        <f t="shared" si="13"/>
        <v>7</v>
      </c>
      <c r="BC18" s="16" t="str">
        <f t="shared" si="14"/>
        <v>Khá</v>
      </c>
      <c r="BD18" s="16">
        <f t="shared" si="15"/>
        <v>161</v>
      </c>
      <c r="BE18" s="34">
        <f t="shared" si="16"/>
        <v>7</v>
      </c>
      <c r="BF18" s="16" t="str">
        <f t="shared" si="17"/>
        <v>Khá</v>
      </c>
      <c r="BG18" s="35">
        <f t="shared" si="6"/>
        <v>312</v>
      </c>
      <c r="BH18" s="34">
        <f t="shared" si="7"/>
        <v>6.638297872340425</v>
      </c>
      <c r="BI18" s="16" t="str">
        <f t="shared" si="8"/>
        <v>TBK</v>
      </c>
      <c r="BJ18" s="16">
        <f t="shared" si="9"/>
        <v>321</v>
      </c>
      <c r="BK18" s="34">
        <f t="shared" si="10"/>
        <v>6.294117647058823</v>
      </c>
      <c r="BL18" s="16" t="str">
        <f t="shared" si="11"/>
        <v>TBK</v>
      </c>
    </row>
    <row r="19" spans="1:64" ht="21.75" customHeight="1">
      <c r="A19" s="11">
        <v>10</v>
      </c>
      <c r="B19" s="12" t="s">
        <v>47</v>
      </c>
      <c r="C19" s="24" t="s">
        <v>134</v>
      </c>
      <c r="D19" s="25" t="s">
        <v>135</v>
      </c>
      <c r="E19" s="26" t="s">
        <v>136</v>
      </c>
      <c r="F19" s="27">
        <v>4</v>
      </c>
      <c r="G19" s="21">
        <v>6</v>
      </c>
      <c r="H19" s="21"/>
      <c r="I19" s="21">
        <v>8</v>
      </c>
      <c r="J19" s="21"/>
      <c r="K19" s="21">
        <v>5</v>
      </c>
      <c r="L19" s="21"/>
      <c r="M19" s="21">
        <v>5</v>
      </c>
      <c r="N19" s="21"/>
      <c r="O19" s="21">
        <v>5</v>
      </c>
      <c r="P19" s="21"/>
      <c r="Q19" s="21">
        <v>7</v>
      </c>
      <c r="R19" s="21"/>
      <c r="S19" s="21">
        <v>5</v>
      </c>
      <c r="T19" s="21"/>
      <c r="U19" s="21">
        <v>8</v>
      </c>
      <c r="V19" s="21"/>
      <c r="W19" s="21">
        <v>8</v>
      </c>
      <c r="X19" s="21"/>
      <c r="Y19" s="21">
        <v>6</v>
      </c>
      <c r="Z19" s="21"/>
      <c r="AA19" s="16">
        <f t="shared" si="0"/>
        <v>145</v>
      </c>
      <c r="AB19" s="16">
        <f t="shared" si="1"/>
        <v>6.041666666666667</v>
      </c>
      <c r="AC19" s="20" t="str">
        <f t="shared" si="2"/>
        <v>TBK</v>
      </c>
      <c r="AD19" s="16">
        <f t="shared" si="3"/>
        <v>145</v>
      </c>
      <c r="AE19" s="16">
        <f t="shared" si="4"/>
        <v>6.041666666666667</v>
      </c>
      <c r="AF19" s="20" t="str">
        <f t="shared" si="5"/>
        <v>TBK</v>
      </c>
      <c r="AG19" s="16">
        <v>6</v>
      </c>
      <c r="AH19" s="16"/>
      <c r="AI19" s="16">
        <v>8</v>
      </c>
      <c r="AJ19" s="16"/>
      <c r="AK19" s="16">
        <v>4</v>
      </c>
      <c r="AL19" s="16">
        <v>5</v>
      </c>
      <c r="AM19" s="16">
        <v>6</v>
      </c>
      <c r="AN19" s="16"/>
      <c r="AO19" s="16">
        <v>4</v>
      </c>
      <c r="AP19" s="16">
        <v>7</v>
      </c>
      <c r="AQ19" s="16">
        <v>8</v>
      </c>
      <c r="AR19" s="16"/>
      <c r="AS19" s="16">
        <v>7</v>
      </c>
      <c r="AT19" s="16"/>
      <c r="AU19" s="16">
        <v>5</v>
      </c>
      <c r="AV19" s="16"/>
      <c r="AW19" s="16">
        <v>9</v>
      </c>
      <c r="AX19" s="16"/>
      <c r="AY19" s="16">
        <v>6</v>
      </c>
      <c r="AZ19" s="16"/>
      <c r="BA19" s="16">
        <f t="shared" si="12"/>
        <v>142</v>
      </c>
      <c r="BB19" s="34">
        <f t="shared" si="13"/>
        <v>6.173913043478261</v>
      </c>
      <c r="BC19" s="16" t="str">
        <f t="shared" si="14"/>
        <v>TBK</v>
      </c>
      <c r="BD19" s="16">
        <f t="shared" si="15"/>
        <v>154</v>
      </c>
      <c r="BE19" s="34">
        <f t="shared" si="16"/>
        <v>6.695652173913044</v>
      </c>
      <c r="BF19" s="16" t="str">
        <f t="shared" si="17"/>
        <v>TBK</v>
      </c>
      <c r="BG19" s="35">
        <f t="shared" si="6"/>
        <v>287</v>
      </c>
      <c r="BH19" s="34">
        <f t="shared" si="7"/>
        <v>6.1063829787234045</v>
      </c>
      <c r="BI19" s="16" t="str">
        <f t="shared" si="8"/>
        <v>TBK</v>
      </c>
      <c r="BJ19" s="16">
        <f t="shared" si="9"/>
        <v>299</v>
      </c>
      <c r="BK19" s="34">
        <f t="shared" si="10"/>
        <v>5.862745098039215</v>
      </c>
      <c r="BL19" s="16" t="str">
        <f t="shared" si="11"/>
        <v>TB</v>
      </c>
    </row>
    <row r="20" spans="1:64" ht="21.75" customHeight="1">
      <c r="A20" s="11">
        <v>11</v>
      </c>
      <c r="B20" s="12" t="s">
        <v>48</v>
      </c>
      <c r="C20" s="24" t="s">
        <v>137</v>
      </c>
      <c r="D20" s="25" t="s">
        <v>23</v>
      </c>
      <c r="E20" s="26" t="s">
        <v>138</v>
      </c>
      <c r="F20" s="27">
        <v>1</v>
      </c>
      <c r="G20" s="21">
        <v>7</v>
      </c>
      <c r="H20" s="21"/>
      <c r="I20" s="21">
        <v>6</v>
      </c>
      <c r="J20" s="21"/>
      <c r="K20" s="21">
        <v>5</v>
      </c>
      <c r="L20" s="21"/>
      <c r="M20" s="21">
        <v>6</v>
      </c>
      <c r="N20" s="21"/>
      <c r="O20" s="21">
        <v>6</v>
      </c>
      <c r="P20" s="21"/>
      <c r="Q20" s="21">
        <v>6</v>
      </c>
      <c r="R20" s="21"/>
      <c r="S20" s="21">
        <v>5</v>
      </c>
      <c r="T20" s="21"/>
      <c r="U20" s="21">
        <v>8</v>
      </c>
      <c r="V20" s="21"/>
      <c r="W20" s="21">
        <v>6</v>
      </c>
      <c r="X20" s="21"/>
      <c r="Y20" s="21">
        <v>6</v>
      </c>
      <c r="Z20" s="21"/>
      <c r="AA20" s="16">
        <f t="shared" si="0"/>
        <v>142</v>
      </c>
      <c r="AB20" s="16">
        <f t="shared" si="1"/>
        <v>5.916666666666667</v>
      </c>
      <c r="AC20" s="20" t="str">
        <f t="shared" si="2"/>
        <v>TB</v>
      </c>
      <c r="AD20" s="16">
        <f t="shared" si="3"/>
        <v>142</v>
      </c>
      <c r="AE20" s="16">
        <f t="shared" si="4"/>
        <v>5.916666666666667</v>
      </c>
      <c r="AF20" s="20" t="str">
        <f t="shared" si="5"/>
        <v>TB</v>
      </c>
      <c r="AG20" s="16">
        <v>8</v>
      </c>
      <c r="AH20" s="16"/>
      <c r="AI20" s="16">
        <v>7</v>
      </c>
      <c r="AJ20" s="16"/>
      <c r="AK20" s="16">
        <v>5</v>
      </c>
      <c r="AL20" s="16"/>
      <c r="AM20" s="16">
        <v>6</v>
      </c>
      <c r="AN20" s="16"/>
      <c r="AO20" s="16">
        <v>6</v>
      </c>
      <c r="AP20" s="16"/>
      <c r="AQ20" s="16">
        <v>7</v>
      </c>
      <c r="AR20" s="16"/>
      <c r="AS20" s="16">
        <v>7</v>
      </c>
      <c r="AT20" s="16"/>
      <c r="AU20" s="16">
        <v>5</v>
      </c>
      <c r="AV20" s="16"/>
      <c r="AW20" s="16">
        <v>9</v>
      </c>
      <c r="AX20" s="16"/>
      <c r="AY20" s="16">
        <v>7</v>
      </c>
      <c r="AZ20" s="16"/>
      <c r="BA20" s="16">
        <f t="shared" si="12"/>
        <v>157</v>
      </c>
      <c r="BB20" s="34">
        <f t="shared" si="13"/>
        <v>6.826086956521739</v>
      </c>
      <c r="BC20" s="16" t="str">
        <f t="shared" si="14"/>
        <v>TBK</v>
      </c>
      <c r="BD20" s="16">
        <f t="shared" si="15"/>
        <v>157</v>
      </c>
      <c r="BE20" s="34">
        <f t="shared" si="16"/>
        <v>6.826086956521739</v>
      </c>
      <c r="BF20" s="16" t="str">
        <f t="shared" si="17"/>
        <v>TBK</v>
      </c>
      <c r="BG20" s="35">
        <f t="shared" si="6"/>
        <v>299</v>
      </c>
      <c r="BH20" s="34">
        <f t="shared" si="7"/>
        <v>6.361702127659575</v>
      </c>
      <c r="BI20" s="16" t="str">
        <f t="shared" si="8"/>
        <v>TBK</v>
      </c>
      <c r="BJ20" s="16">
        <f t="shared" si="9"/>
        <v>299</v>
      </c>
      <c r="BK20" s="34">
        <f t="shared" si="10"/>
        <v>5.862745098039215</v>
      </c>
      <c r="BL20" s="16" t="str">
        <f t="shared" si="11"/>
        <v>TB</v>
      </c>
    </row>
    <row r="21" spans="1:64" ht="21.75" customHeight="1">
      <c r="A21" s="11">
        <v>12</v>
      </c>
      <c r="B21" s="12" t="s">
        <v>31</v>
      </c>
      <c r="C21" s="24" t="s">
        <v>139</v>
      </c>
      <c r="D21" s="25" t="s">
        <v>140</v>
      </c>
      <c r="E21" s="26" t="s">
        <v>11</v>
      </c>
      <c r="F21" s="27">
        <v>6</v>
      </c>
      <c r="G21" s="21">
        <v>7</v>
      </c>
      <c r="H21" s="21"/>
      <c r="I21" s="21">
        <v>9</v>
      </c>
      <c r="J21" s="21"/>
      <c r="K21" s="21">
        <v>5</v>
      </c>
      <c r="L21" s="21"/>
      <c r="M21" s="21">
        <v>5</v>
      </c>
      <c r="N21" s="21"/>
      <c r="O21" s="21">
        <v>6</v>
      </c>
      <c r="P21" s="21"/>
      <c r="Q21" s="21">
        <v>6</v>
      </c>
      <c r="R21" s="21"/>
      <c r="S21" s="21">
        <v>4</v>
      </c>
      <c r="T21" s="21">
        <v>6</v>
      </c>
      <c r="U21" s="21">
        <v>6</v>
      </c>
      <c r="V21" s="21"/>
      <c r="W21" s="21">
        <v>6</v>
      </c>
      <c r="X21" s="21"/>
      <c r="Y21" s="21">
        <v>7</v>
      </c>
      <c r="Z21" s="21"/>
      <c r="AA21" s="16">
        <f t="shared" si="0"/>
        <v>136</v>
      </c>
      <c r="AB21" s="16">
        <f t="shared" si="1"/>
        <v>5.666666666666667</v>
      </c>
      <c r="AC21" s="20" t="str">
        <f t="shared" si="2"/>
        <v>TB</v>
      </c>
      <c r="AD21" s="16">
        <f t="shared" si="3"/>
        <v>142</v>
      </c>
      <c r="AE21" s="16">
        <f t="shared" si="4"/>
        <v>5.916666666666667</v>
      </c>
      <c r="AF21" s="20" t="str">
        <f t="shared" si="5"/>
        <v>TB</v>
      </c>
      <c r="AG21" s="16">
        <v>7</v>
      </c>
      <c r="AH21" s="16"/>
      <c r="AI21" s="16">
        <v>9</v>
      </c>
      <c r="AJ21" s="16"/>
      <c r="AK21" s="16">
        <v>5</v>
      </c>
      <c r="AL21" s="16"/>
      <c r="AM21" s="16">
        <v>6</v>
      </c>
      <c r="AN21" s="16"/>
      <c r="AO21" s="16">
        <v>5</v>
      </c>
      <c r="AP21" s="16"/>
      <c r="AQ21" s="16">
        <v>6</v>
      </c>
      <c r="AR21" s="16"/>
      <c r="AS21" s="16">
        <v>8</v>
      </c>
      <c r="AT21" s="16"/>
      <c r="AU21" s="16">
        <v>6</v>
      </c>
      <c r="AV21" s="16"/>
      <c r="AW21" s="16">
        <v>9</v>
      </c>
      <c r="AX21" s="16"/>
      <c r="AY21" s="16">
        <v>7</v>
      </c>
      <c r="AZ21" s="16"/>
      <c r="BA21" s="16">
        <f t="shared" si="12"/>
        <v>154</v>
      </c>
      <c r="BB21" s="34">
        <f t="shared" si="13"/>
        <v>6.695652173913044</v>
      </c>
      <c r="BC21" s="16" t="str">
        <f t="shared" si="14"/>
        <v>TBK</v>
      </c>
      <c r="BD21" s="16">
        <f t="shared" si="15"/>
        <v>154</v>
      </c>
      <c r="BE21" s="34">
        <f t="shared" si="16"/>
        <v>6.695652173913044</v>
      </c>
      <c r="BF21" s="16" t="str">
        <f t="shared" si="17"/>
        <v>TBK</v>
      </c>
      <c r="BG21" s="35">
        <f t="shared" si="6"/>
        <v>290</v>
      </c>
      <c r="BH21" s="34">
        <f t="shared" si="7"/>
        <v>6.170212765957447</v>
      </c>
      <c r="BI21" s="16" t="str">
        <f t="shared" si="8"/>
        <v>TBK</v>
      </c>
      <c r="BJ21" s="16">
        <f t="shared" si="9"/>
        <v>296</v>
      </c>
      <c r="BK21" s="34">
        <f t="shared" si="10"/>
        <v>5.803921568627451</v>
      </c>
      <c r="BL21" s="16" t="str">
        <f t="shared" si="11"/>
        <v>TB</v>
      </c>
    </row>
    <row r="22" spans="1:64" ht="21.75" customHeight="1">
      <c r="A22" s="11">
        <v>13</v>
      </c>
      <c r="B22" s="12" t="s">
        <v>32</v>
      </c>
      <c r="C22" s="24" t="s">
        <v>141</v>
      </c>
      <c r="D22" s="25" t="s">
        <v>142</v>
      </c>
      <c r="E22" s="26" t="s">
        <v>143</v>
      </c>
      <c r="F22" s="27">
        <v>2</v>
      </c>
      <c r="G22" s="21">
        <v>6</v>
      </c>
      <c r="H22" s="21"/>
      <c r="I22" s="21">
        <v>9</v>
      </c>
      <c r="J22" s="21"/>
      <c r="K22" s="21">
        <v>6</v>
      </c>
      <c r="L22" s="21"/>
      <c r="M22" s="21">
        <v>6</v>
      </c>
      <c r="N22" s="21"/>
      <c r="O22" s="21">
        <v>6</v>
      </c>
      <c r="P22" s="21"/>
      <c r="Q22" s="21">
        <v>7</v>
      </c>
      <c r="R22" s="21"/>
      <c r="S22" s="21">
        <v>6</v>
      </c>
      <c r="T22" s="21"/>
      <c r="U22" s="21">
        <v>9</v>
      </c>
      <c r="V22" s="21"/>
      <c r="W22" s="21">
        <v>7</v>
      </c>
      <c r="X22" s="21"/>
      <c r="Y22" s="21">
        <v>7</v>
      </c>
      <c r="Z22" s="21"/>
      <c r="AA22" s="16">
        <f t="shared" si="0"/>
        <v>159</v>
      </c>
      <c r="AB22" s="16">
        <f t="shared" si="1"/>
        <v>6.625</v>
      </c>
      <c r="AC22" s="20" t="str">
        <f t="shared" si="2"/>
        <v>TBK</v>
      </c>
      <c r="AD22" s="16">
        <f t="shared" si="3"/>
        <v>159</v>
      </c>
      <c r="AE22" s="16">
        <f t="shared" si="4"/>
        <v>6.625</v>
      </c>
      <c r="AF22" s="20" t="str">
        <f t="shared" si="5"/>
        <v>TBK</v>
      </c>
      <c r="AG22" s="16">
        <v>7</v>
      </c>
      <c r="AH22" s="16"/>
      <c r="AI22" s="16">
        <v>7</v>
      </c>
      <c r="AJ22" s="16"/>
      <c r="AK22" s="16">
        <v>6</v>
      </c>
      <c r="AL22" s="16"/>
      <c r="AM22" s="16">
        <v>6</v>
      </c>
      <c r="AN22" s="16"/>
      <c r="AO22" s="16">
        <v>6</v>
      </c>
      <c r="AP22" s="16"/>
      <c r="AQ22" s="16">
        <v>8</v>
      </c>
      <c r="AR22" s="16"/>
      <c r="AS22" s="16">
        <v>8</v>
      </c>
      <c r="AT22" s="16"/>
      <c r="AU22" s="16">
        <v>10</v>
      </c>
      <c r="AV22" s="16"/>
      <c r="AW22" s="16">
        <v>9</v>
      </c>
      <c r="AX22" s="16"/>
      <c r="AY22" s="16">
        <v>8</v>
      </c>
      <c r="AZ22" s="16"/>
      <c r="BA22" s="16">
        <f t="shared" si="12"/>
        <v>169</v>
      </c>
      <c r="BB22" s="34">
        <f t="shared" si="13"/>
        <v>7.3478260869565215</v>
      </c>
      <c r="BC22" s="16" t="str">
        <f t="shared" si="14"/>
        <v>Khá</v>
      </c>
      <c r="BD22" s="16">
        <f t="shared" si="15"/>
        <v>169</v>
      </c>
      <c r="BE22" s="34">
        <f t="shared" si="16"/>
        <v>7.3478260869565215</v>
      </c>
      <c r="BF22" s="16" t="str">
        <f t="shared" si="17"/>
        <v>Khá</v>
      </c>
      <c r="BG22" s="35">
        <f t="shared" si="6"/>
        <v>328</v>
      </c>
      <c r="BH22" s="34">
        <f t="shared" si="7"/>
        <v>6.9787234042553195</v>
      </c>
      <c r="BI22" s="16" t="str">
        <f t="shared" si="8"/>
        <v>TBK</v>
      </c>
      <c r="BJ22" s="16">
        <f t="shared" si="9"/>
        <v>328</v>
      </c>
      <c r="BK22" s="34">
        <f t="shared" si="10"/>
        <v>6.431372549019608</v>
      </c>
      <c r="BL22" s="16" t="str">
        <f t="shared" si="11"/>
        <v>TBK</v>
      </c>
    </row>
    <row r="23" spans="1:64" ht="21.75" customHeight="1">
      <c r="A23" s="11">
        <v>14</v>
      </c>
      <c r="B23" s="12" t="s">
        <v>78</v>
      </c>
      <c r="C23" s="24" t="s">
        <v>144</v>
      </c>
      <c r="D23" s="25" t="s">
        <v>14</v>
      </c>
      <c r="E23" s="26" t="s">
        <v>17</v>
      </c>
      <c r="F23" s="27">
        <v>2</v>
      </c>
      <c r="G23" s="21">
        <v>7</v>
      </c>
      <c r="H23" s="21"/>
      <c r="I23" s="21">
        <v>7</v>
      </c>
      <c r="J23" s="21"/>
      <c r="K23" s="21">
        <v>5</v>
      </c>
      <c r="L23" s="21"/>
      <c r="M23" s="21">
        <v>6</v>
      </c>
      <c r="N23" s="21"/>
      <c r="O23" s="21">
        <v>6</v>
      </c>
      <c r="P23" s="21"/>
      <c r="Q23" s="21">
        <v>4</v>
      </c>
      <c r="R23" s="21">
        <v>6</v>
      </c>
      <c r="S23" s="21">
        <v>5</v>
      </c>
      <c r="T23" s="21"/>
      <c r="U23" s="21">
        <v>9</v>
      </c>
      <c r="V23" s="21"/>
      <c r="W23" s="21">
        <v>7</v>
      </c>
      <c r="X23" s="21"/>
      <c r="Y23" s="21">
        <v>6</v>
      </c>
      <c r="Z23" s="21"/>
      <c r="AA23" s="16">
        <f t="shared" si="0"/>
        <v>144</v>
      </c>
      <c r="AB23" s="16">
        <f t="shared" si="1"/>
        <v>6</v>
      </c>
      <c r="AC23" s="20" t="str">
        <f t="shared" si="2"/>
        <v>TBK</v>
      </c>
      <c r="AD23" s="16">
        <f t="shared" si="3"/>
        <v>148</v>
      </c>
      <c r="AE23" s="16">
        <f t="shared" si="4"/>
        <v>6.166666666666667</v>
      </c>
      <c r="AF23" s="20" t="str">
        <f t="shared" si="5"/>
        <v>TBK</v>
      </c>
      <c r="AG23" s="16">
        <v>8</v>
      </c>
      <c r="AH23" s="16"/>
      <c r="AI23" s="16">
        <v>9</v>
      </c>
      <c r="AJ23" s="16"/>
      <c r="AK23" s="16">
        <v>6</v>
      </c>
      <c r="AL23" s="16"/>
      <c r="AM23" s="16">
        <v>6</v>
      </c>
      <c r="AN23" s="16"/>
      <c r="AO23" s="16">
        <v>5</v>
      </c>
      <c r="AP23" s="16"/>
      <c r="AQ23" s="16">
        <v>7</v>
      </c>
      <c r="AR23" s="16"/>
      <c r="AS23" s="16">
        <v>8</v>
      </c>
      <c r="AT23" s="16"/>
      <c r="AU23" s="16">
        <v>4</v>
      </c>
      <c r="AV23" s="16">
        <v>3</v>
      </c>
      <c r="AW23" s="16">
        <v>9</v>
      </c>
      <c r="AX23" s="16"/>
      <c r="AY23" s="16">
        <v>8</v>
      </c>
      <c r="AZ23" s="16"/>
      <c r="BA23" s="16">
        <f t="shared" si="12"/>
        <v>163</v>
      </c>
      <c r="BB23" s="34">
        <f t="shared" si="13"/>
        <v>7.086956521739131</v>
      </c>
      <c r="BC23" s="16" t="str">
        <f t="shared" si="14"/>
        <v>Khá</v>
      </c>
      <c r="BD23" s="16">
        <f t="shared" si="15"/>
        <v>163</v>
      </c>
      <c r="BE23" s="34">
        <f t="shared" si="16"/>
        <v>7.086956521739131</v>
      </c>
      <c r="BF23" s="16" t="str">
        <f t="shared" si="17"/>
        <v>Khá</v>
      </c>
      <c r="BG23" s="35">
        <f t="shared" si="6"/>
        <v>307</v>
      </c>
      <c r="BH23" s="34">
        <f t="shared" si="7"/>
        <v>6.531914893617022</v>
      </c>
      <c r="BI23" s="16" t="str">
        <f t="shared" si="8"/>
        <v>TBK</v>
      </c>
      <c r="BJ23" s="16">
        <f t="shared" si="9"/>
        <v>311</v>
      </c>
      <c r="BK23" s="34">
        <f t="shared" si="10"/>
        <v>6.098039215686274</v>
      </c>
      <c r="BL23" s="16" t="str">
        <f t="shared" si="11"/>
        <v>TBK</v>
      </c>
    </row>
    <row r="24" spans="1:64" ht="21.75" customHeight="1">
      <c r="A24" s="11">
        <v>15</v>
      </c>
      <c r="B24" s="12" t="s">
        <v>49</v>
      </c>
      <c r="C24" s="24" t="s">
        <v>145</v>
      </c>
      <c r="D24" s="25" t="s">
        <v>146</v>
      </c>
      <c r="E24" s="26" t="s">
        <v>147</v>
      </c>
      <c r="F24" s="27">
        <v>3</v>
      </c>
      <c r="G24" s="21">
        <v>5</v>
      </c>
      <c r="H24" s="21"/>
      <c r="I24" s="21">
        <v>4</v>
      </c>
      <c r="J24" s="21">
        <v>7</v>
      </c>
      <c r="K24" s="21">
        <v>4</v>
      </c>
      <c r="L24" s="28">
        <v>0</v>
      </c>
      <c r="M24" s="21">
        <v>5</v>
      </c>
      <c r="N24" s="21"/>
      <c r="O24" s="21">
        <v>5</v>
      </c>
      <c r="P24" s="21"/>
      <c r="Q24" s="21">
        <v>3</v>
      </c>
      <c r="R24" s="21">
        <v>7</v>
      </c>
      <c r="S24" s="21">
        <v>3</v>
      </c>
      <c r="T24" s="21">
        <v>5</v>
      </c>
      <c r="U24" s="21">
        <v>8</v>
      </c>
      <c r="V24" s="21"/>
      <c r="W24" s="21">
        <v>5</v>
      </c>
      <c r="X24" s="21"/>
      <c r="Y24" s="21">
        <v>6</v>
      </c>
      <c r="Z24" s="21"/>
      <c r="AA24" s="16">
        <f t="shared" si="0"/>
        <v>111</v>
      </c>
      <c r="AB24" s="16">
        <f t="shared" si="1"/>
        <v>4.625</v>
      </c>
      <c r="AC24" s="20" t="str">
        <f t="shared" si="2"/>
        <v>Yếu</v>
      </c>
      <c r="AD24" s="16">
        <f t="shared" si="3"/>
        <v>128</v>
      </c>
      <c r="AE24" s="16">
        <f t="shared" si="4"/>
        <v>5.333333333333333</v>
      </c>
      <c r="AF24" s="20" t="str">
        <f t="shared" si="5"/>
        <v>TB</v>
      </c>
      <c r="AG24" s="16">
        <v>6</v>
      </c>
      <c r="AH24" s="16"/>
      <c r="AI24" s="16">
        <v>5</v>
      </c>
      <c r="AJ24" s="16"/>
      <c r="AK24" s="16">
        <v>4</v>
      </c>
      <c r="AL24" s="16">
        <v>3</v>
      </c>
      <c r="AM24" s="16">
        <v>5</v>
      </c>
      <c r="AN24" s="16"/>
      <c r="AO24" s="16">
        <v>5</v>
      </c>
      <c r="AP24" s="16"/>
      <c r="AQ24" s="16">
        <v>7</v>
      </c>
      <c r="AR24" s="16"/>
      <c r="AS24" s="16">
        <v>7</v>
      </c>
      <c r="AT24" s="16"/>
      <c r="AU24" s="16">
        <v>2</v>
      </c>
      <c r="AV24" s="16">
        <v>8</v>
      </c>
      <c r="AW24" s="16">
        <v>9</v>
      </c>
      <c r="AX24" s="16"/>
      <c r="AY24" s="16">
        <v>8</v>
      </c>
      <c r="AZ24" s="16"/>
      <c r="BA24" s="16">
        <f t="shared" si="12"/>
        <v>141</v>
      </c>
      <c r="BB24" s="34">
        <f t="shared" si="13"/>
        <v>6.130434782608695</v>
      </c>
      <c r="BC24" s="16" t="str">
        <f t="shared" si="14"/>
        <v>TBK</v>
      </c>
      <c r="BD24" s="16">
        <f t="shared" si="15"/>
        <v>147</v>
      </c>
      <c r="BE24" s="34">
        <f t="shared" si="16"/>
        <v>6.391304347826087</v>
      </c>
      <c r="BF24" s="16" t="str">
        <f t="shared" si="17"/>
        <v>TBK</v>
      </c>
      <c r="BG24" s="35">
        <f t="shared" si="6"/>
        <v>252</v>
      </c>
      <c r="BH24" s="34">
        <f t="shared" si="7"/>
        <v>5.361702127659575</v>
      </c>
      <c r="BI24" s="16" t="str">
        <f t="shared" si="8"/>
        <v>TB</v>
      </c>
      <c r="BJ24" s="16">
        <f t="shared" si="9"/>
        <v>275</v>
      </c>
      <c r="BK24" s="34">
        <f t="shared" si="10"/>
        <v>5.392156862745098</v>
      </c>
      <c r="BL24" s="16" t="str">
        <f t="shared" si="11"/>
        <v>TB</v>
      </c>
    </row>
    <row r="25" spans="1:64" ht="21.75" customHeight="1">
      <c r="A25" s="11">
        <v>16</v>
      </c>
      <c r="B25" s="12" t="s">
        <v>61</v>
      </c>
      <c r="C25" s="24" t="s">
        <v>148</v>
      </c>
      <c r="D25" s="25" t="s">
        <v>149</v>
      </c>
      <c r="E25" s="26" t="s">
        <v>150</v>
      </c>
      <c r="F25" s="27">
        <v>4</v>
      </c>
      <c r="G25" s="21">
        <v>7</v>
      </c>
      <c r="H25" s="21"/>
      <c r="I25" s="21">
        <v>7</v>
      </c>
      <c r="J25" s="21"/>
      <c r="K25" s="21">
        <v>7</v>
      </c>
      <c r="L25" s="21"/>
      <c r="M25" s="21">
        <v>7</v>
      </c>
      <c r="N25" s="21"/>
      <c r="O25" s="21">
        <v>6</v>
      </c>
      <c r="P25" s="21"/>
      <c r="Q25" s="21">
        <v>8</v>
      </c>
      <c r="R25" s="21"/>
      <c r="S25" s="21">
        <v>5</v>
      </c>
      <c r="T25" s="21"/>
      <c r="U25" s="21">
        <v>7</v>
      </c>
      <c r="V25" s="21"/>
      <c r="W25" s="21">
        <v>9</v>
      </c>
      <c r="X25" s="21"/>
      <c r="Y25" s="21">
        <v>7</v>
      </c>
      <c r="Z25" s="21"/>
      <c r="AA25" s="16">
        <f t="shared" si="0"/>
        <v>168</v>
      </c>
      <c r="AB25" s="16">
        <f t="shared" si="1"/>
        <v>7</v>
      </c>
      <c r="AC25" s="20" t="str">
        <f t="shared" si="2"/>
        <v>Khá</v>
      </c>
      <c r="AD25" s="16">
        <f t="shared" si="3"/>
        <v>168</v>
      </c>
      <c r="AE25" s="16">
        <f t="shared" si="4"/>
        <v>7</v>
      </c>
      <c r="AF25" s="20" t="str">
        <f t="shared" si="5"/>
        <v>Khá</v>
      </c>
      <c r="AG25" s="16">
        <v>8</v>
      </c>
      <c r="AH25" s="16"/>
      <c r="AI25" s="16">
        <v>9</v>
      </c>
      <c r="AJ25" s="16"/>
      <c r="AK25" s="16">
        <v>7</v>
      </c>
      <c r="AL25" s="16"/>
      <c r="AM25" s="16">
        <v>7</v>
      </c>
      <c r="AN25" s="16"/>
      <c r="AO25" s="16">
        <v>6</v>
      </c>
      <c r="AP25" s="16"/>
      <c r="AQ25" s="16">
        <v>8</v>
      </c>
      <c r="AR25" s="16"/>
      <c r="AS25" s="16">
        <v>8</v>
      </c>
      <c r="AT25" s="16"/>
      <c r="AU25" s="16">
        <v>10</v>
      </c>
      <c r="AV25" s="16"/>
      <c r="AW25" s="16">
        <v>9</v>
      </c>
      <c r="AX25" s="16"/>
      <c r="AY25" s="16">
        <v>6</v>
      </c>
      <c r="AZ25" s="16"/>
      <c r="BA25" s="16">
        <f t="shared" si="12"/>
        <v>173</v>
      </c>
      <c r="BB25" s="34">
        <f t="shared" si="13"/>
        <v>7.521739130434782</v>
      </c>
      <c r="BC25" s="16" t="str">
        <f t="shared" si="14"/>
        <v>Khá</v>
      </c>
      <c r="BD25" s="16">
        <f t="shared" si="15"/>
        <v>173</v>
      </c>
      <c r="BE25" s="34">
        <f t="shared" si="16"/>
        <v>7.521739130434782</v>
      </c>
      <c r="BF25" s="16" t="str">
        <f t="shared" si="17"/>
        <v>Khá</v>
      </c>
      <c r="BG25" s="35">
        <f t="shared" si="6"/>
        <v>341</v>
      </c>
      <c r="BH25" s="34">
        <f t="shared" si="7"/>
        <v>7.25531914893617</v>
      </c>
      <c r="BI25" s="16" t="str">
        <f t="shared" si="8"/>
        <v>Khá</v>
      </c>
      <c r="BJ25" s="16">
        <f t="shared" si="9"/>
        <v>341</v>
      </c>
      <c r="BK25" s="34">
        <f t="shared" si="10"/>
        <v>6.686274509803922</v>
      </c>
      <c r="BL25" s="16" t="str">
        <f t="shared" si="11"/>
        <v>TBK</v>
      </c>
    </row>
    <row r="26" spans="1:64" ht="21.75" customHeight="1">
      <c r="A26" s="11">
        <v>17</v>
      </c>
      <c r="B26" s="12" t="s">
        <v>62</v>
      </c>
      <c r="C26" s="24" t="s">
        <v>151</v>
      </c>
      <c r="D26" s="25" t="s">
        <v>152</v>
      </c>
      <c r="E26" s="26" t="s">
        <v>153</v>
      </c>
      <c r="F26" s="27">
        <v>5</v>
      </c>
      <c r="G26" s="21">
        <v>6</v>
      </c>
      <c r="H26" s="21"/>
      <c r="I26" s="21">
        <v>7</v>
      </c>
      <c r="J26" s="21"/>
      <c r="K26" s="21">
        <v>5</v>
      </c>
      <c r="L26" s="21"/>
      <c r="M26" s="21">
        <v>3</v>
      </c>
      <c r="N26" s="21">
        <v>5</v>
      </c>
      <c r="O26" s="21">
        <v>4</v>
      </c>
      <c r="P26" s="21">
        <v>5</v>
      </c>
      <c r="Q26" s="21">
        <v>8</v>
      </c>
      <c r="R26" s="21"/>
      <c r="S26" s="21">
        <v>5</v>
      </c>
      <c r="T26" s="21"/>
      <c r="U26" s="21">
        <v>7</v>
      </c>
      <c r="V26" s="21"/>
      <c r="W26" s="21">
        <v>7</v>
      </c>
      <c r="X26" s="21"/>
      <c r="Y26" s="21">
        <v>7</v>
      </c>
      <c r="Z26" s="21"/>
      <c r="AA26" s="16">
        <f t="shared" si="0"/>
        <v>134</v>
      </c>
      <c r="AB26" s="16">
        <f t="shared" si="1"/>
        <v>5.583333333333333</v>
      </c>
      <c r="AC26" s="20" t="str">
        <f t="shared" si="2"/>
        <v>TB</v>
      </c>
      <c r="AD26" s="16">
        <f t="shared" si="3"/>
        <v>142</v>
      </c>
      <c r="AE26" s="16">
        <f t="shared" si="4"/>
        <v>5.916666666666667</v>
      </c>
      <c r="AF26" s="20" t="str">
        <f t="shared" si="5"/>
        <v>TB</v>
      </c>
      <c r="AG26" s="16">
        <v>6</v>
      </c>
      <c r="AH26" s="16"/>
      <c r="AI26" s="16">
        <v>9</v>
      </c>
      <c r="AJ26" s="16"/>
      <c r="AK26" s="16">
        <v>4</v>
      </c>
      <c r="AL26" s="16">
        <v>5</v>
      </c>
      <c r="AM26" s="16">
        <v>5</v>
      </c>
      <c r="AN26" s="16"/>
      <c r="AO26" s="16">
        <v>5</v>
      </c>
      <c r="AP26" s="16"/>
      <c r="AQ26" s="16">
        <v>7</v>
      </c>
      <c r="AR26" s="16"/>
      <c r="AS26" s="16">
        <v>6</v>
      </c>
      <c r="AT26" s="16"/>
      <c r="AU26" s="16">
        <v>1</v>
      </c>
      <c r="AV26" s="16">
        <v>4</v>
      </c>
      <c r="AW26" s="16">
        <v>9</v>
      </c>
      <c r="AX26" s="16"/>
      <c r="AY26" s="16">
        <v>7</v>
      </c>
      <c r="AZ26" s="16"/>
      <c r="BA26" s="16">
        <f t="shared" si="12"/>
        <v>139</v>
      </c>
      <c r="BB26" s="34">
        <f t="shared" si="13"/>
        <v>6.043478260869565</v>
      </c>
      <c r="BC26" s="16" t="str">
        <f t="shared" si="14"/>
        <v>TBK</v>
      </c>
      <c r="BD26" s="16">
        <f t="shared" si="15"/>
        <v>145</v>
      </c>
      <c r="BE26" s="34">
        <f t="shared" si="16"/>
        <v>6.304347826086956</v>
      </c>
      <c r="BF26" s="16" t="str">
        <f t="shared" si="17"/>
        <v>TBK</v>
      </c>
      <c r="BG26" s="35">
        <f t="shared" si="6"/>
        <v>273</v>
      </c>
      <c r="BH26" s="34">
        <f t="shared" si="7"/>
        <v>5.808510638297872</v>
      </c>
      <c r="BI26" s="16" t="str">
        <f t="shared" si="8"/>
        <v>TB</v>
      </c>
      <c r="BJ26" s="16">
        <f t="shared" si="9"/>
        <v>287</v>
      </c>
      <c r="BK26" s="34">
        <f t="shared" si="10"/>
        <v>5.627450980392157</v>
      </c>
      <c r="BL26" s="16" t="str">
        <f t="shared" si="11"/>
        <v>TB</v>
      </c>
    </row>
    <row r="27" spans="1:64" ht="21.75" customHeight="1">
      <c r="A27" s="11">
        <v>18</v>
      </c>
      <c r="B27" s="12" t="s">
        <v>33</v>
      </c>
      <c r="C27" s="24" t="s">
        <v>154</v>
      </c>
      <c r="D27" s="25" t="s">
        <v>155</v>
      </c>
      <c r="E27" s="26" t="s">
        <v>156</v>
      </c>
      <c r="F27" s="27">
        <v>5</v>
      </c>
      <c r="G27" s="21">
        <v>6</v>
      </c>
      <c r="H27" s="21"/>
      <c r="I27" s="21">
        <v>9</v>
      </c>
      <c r="J27" s="21"/>
      <c r="K27" s="21">
        <v>6</v>
      </c>
      <c r="L27" s="21"/>
      <c r="M27" s="21">
        <v>5</v>
      </c>
      <c r="N27" s="21"/>
      <c r="O27" s="21">
        <v>6</v>
      </c>
      <c r="P27" s="21"/>
      <c r="Q27" s="21">
        <v>7</v>
      </c>
      <c r="R27" s="21"/>
      <c r="S27" s="21">
        <v>3</v>
      </c>
      <c r="T27" s="21">
        <v>5</v>
      </c>
      <c r="U27" s="21">
        <v>7</v>
      </c>
      <c r="V27" s="21"/>
      <c r="W27" s="21">
        <v>8</v>
      </c>
      <c r="X27" s="21"/>
      <c r="Y27" s="21">
        <v>8</v>
      </c>
      <c r="Z27" s="21"/>
      <c r="AA27" s="16">
        <f t="shared" si="0"/>
        <v>147</v>
      </c>
      <c r="AB27" s="16">
        <f t="shared" si="1"/>
        <v>6.125</v>
      </c>
      <c r="AC27" s="20" t="str">
        <f t="shared" si="2"/>
        <v>TBK</v>
      </c>
      <c r="AD27" s="16">
        <f t="shared" si="3"/>
        <v>153</v>
      </c>
      <c r="AE27" s="16">
        <f t="shared" si="4"/>
        <v>6.375</v>
      </c>
      <c r="AF27" s="20" t="str">
        <f t="shared" si="5"/>
        <v>TBK</v>
      </c>
      <c r="AG27" s="16">
        <v>7</v>
      </c>
      <c r="AH27" s="16"/>
      <c r="AI27" s="16">
        <v>8</v>
      </c>
      <c r="AJ27" s="16"/>
      <c r="AK27" s="16">
        <v>5</v>
      </c>
      <c r="AL27" s="16"/>
      <c r="AM27" s="16">
        <v>6</v>
      </c>
      <c r="AN27" s="16"/>
      <c r="AO27" s="16">
        <v>5</v>
      </c>
      <c r="AP27" s="16"/>
      <c r="AQ27" s="16">
        <v>7</v>
      </c>
      <c r="AR27" s="16"/>
      <c r="AS27" s="16">
        <v>7</v>
      </c>
      <c r="AT27" s="16"/>
      <c r="AU27" s="16">
        <v>6</v>
      </c>
      <c r="AV27" s="16"/>
      <c r="AW27" s="16">
        <v>9</v>
      </c>
      <c r="AX27" s="16"/>
      <c r="AY27" s="16">
        <v>6</v>
      </c>
      <c r="AZ27" s="16"/>
      <c r="BA27" s="16">
        <f t="shared" si="12"/>
        <v>150</v>
      </c>
      <c r="BB27" s="34">
        <f t="shared" si="13"/>
        <v>6.521739130434782</v>
      </c>
      <c r="BC27" s="16" t="str">
        <f t="shared" si="14"/>
        <v>TBK</v>
      </c>
      <c r="BD27" s="16">
        <f t="shared" si="15"/>
        <v>150</v>
      </c>
      <c r="BE27" s="34">
        <f t="shared" si="16"/>
        <v>6.521739130434782</v>
      </c>
      <c r="BF27" s="16" t="str">
        <f t="shared" si="17"/>
        <v>TBK</v>
      </c>
      <c r="BG27" s="35">
        <f t="shared" si="6"/>
        <v>297</v>
      </c>
      <c r="BH27" s="34">
        <f t="shared" si="7"/>
        <v>6.319148936170213</v>
      </c>
      <c r="BI27" s="16" t="str">
        <f t="shared" si="8"/>
        <v>TBK</v>
      </c>
      <c r="BJ27" s="16">
        <f t="shared" si="9"/>
        <v>303</v>
      </c>
      <c r="BK27" s="34">
        <f t="shared" si="10"/>
        <v>5.9411764705882355</v>
      </c>
      <c r="BL27" s="16" t="str">
        <f t="shared" si="11"/>
        <v>TB</v>
      </c>
    </row>
    <row r="28" spans="1:64" ht="21.75" customHeight="1">
      <c r="A28" s="11">
        <v>19</v>
      </c>
      <c r="B28" s="12" t="s">
        <v>50</v>
      </c>
      <c r="C28" s="24" t="s">
        <v>157</v>
      </c>
      <c r="D28" s="25" t="s">
        <v>158</v>
      </c>
      <c r="E28" s="26" t="s">
        <v>156</v>
      </c>
      <c r="F28" s="27">
        <v>1</v>
      </c>
      <c r="G28" s="21">
        <v>7</v>
      </c>
      <c r="H28" s="21"/>
      <c r="I28" s="21">
        <v>6</v>
      </c>
      <c r="J28" s="21"/>
      <c r="K28" s="21">
        <v>5</v>
      </c>
      <c r="L28" s="21"/>
      <c r="M28" s="21">
        <v>5</v>
      </c>
      <c r="N28" s="21"/>
      <c r="O28" s="21">
        <v>6</v>
      </c>
      <c r="P28" s="21"/>
      <c r="Q28" s="21">
        <v>7</v>
      </c>
      <c r="R28" s="21"/>
      <c r="S28" s="21">
        <v>4</v>
      </c>
      <c r="T28" s="21">
        <v>6</v>
      </c>
      <c r="U28" s="21">
        <v>5</v>
      </c>
      <c r="V28" s="21"/>
      <c r="W28" s="21">
        <v>6</v>
      </c>
      <c r="X28" s="21"/>
      <c r="Y28" s="21">
        <v>6</v>
      </c>
      <c r="Z28" s="21"/>
      <c r="AA28" s="16">
        <f t="shared" si="0"/>
        <v>132</v>
      </c>
      <c r="AB28" s="16">
        <f t="shared" si="1"/>
        <v>5.5</v>
      </c>
      <c r="AC28" s="20" t="str">
        <f t="shared" si="2"/>
        <v>TB</v>
      </c>
      <c r="AD28" s="16">
        <f t="shared" si="3"/>
        <v>138</v>
      </c>
      <c r="AE28" s="16">
        <f t="shared" si="4"/>
        <v>5.75</v>
      </c>
      <c r="AF28" s="20" t="str">
        <f t="shared" si="5"/>
        <v>TB</v>
      </c>
      <c r="AG28" s="16">
        <v>7</v>
      </c>
      <c r="AH28" s="16"/>
      <c r="AI28" s="16">
        <v>9</v>
      </c>
      <c r="AJ28" s="16"/>
      <c r="AK28" s="16">
        <v>4</v>
      </c>
      <c r="AL28" s="16">
        <v>5</v>
      </c>
      <c r="AM28" s="16">
        <v>7</v>
      </c>
      <c r="AN28" s="16"/>
      <c r="AO28" s="16">
        <v>5</v>
      </c>
      <c r="AP28" s="16"/>
      <c r="AQ28" s="16">
        <v>7</v>
      </c>
      <c r="AR28" s="16"/>
      <c r="AS28" s="30">
        <v>7</v>
      </c>
      <c r="AU28" s="16">
        <v>5</v>
      </c>
      <c r="AV28" s="16"/>
      <c r="AW28" s="16">
        <v>9</v>
      </c>
      <c r="AX28" s="16"/>
      <c r="AY28" s="16">
        <v>8</v>
      </c>
      <c r="AZ28" s="16"/>
      <c r="BA28" s="16">
        <f t="shared" si="12"/>
        <v>155</v>
      </c>
      <c r="BB28" s="34">
        <f t="shared" si="13"/>
        <v>6.739130434782608</v>
      </c>
      <c r="BC28" s="16" t="str">
        <f t="shared" si="14"/>
        <v>TBK</v>
      </c>
      <c r="BD28" s="16">
        <f t="shared" si="15"/>
        <v>158</v>
      </c>
      <c r="BE28" s="34">
        <f t="shared" si="16"/>
        <v>6.869565217391305</v>
      </c>
      <c r="BF28" s="16" t="str">
        <f t="shared" si="17"/>
        <v>TBK</v>
      </c>
      <c r="BG28" s="35">
        <f t="shared" si="6"/>
        <v>287</v>
      </c>
      <c r="BH28" s="34">
        <f t="shared" si="7"/>
        <v>6.1063829787234045</v>
      </c>
      <c r="BI28" s="16" t="str">
        <f t="shared" si="8"/>
        <v>TBK</v>
      </c>
      <c r="BJ28" s="16">
        <f t="shared" si="9"/>
        <v>296</v>
      </c>
      <c r="BK28" s="34">
        <f t="shared" si="10"/>
        <v>5.803921568627451</v>
      </c>
      <c r="BL28" s="16" t="str">
        <f t="shared" si="11"/>
        <v>TB</v>
      </c>
    </row>
    <row r="29" spans="1:64" ht="21.75" customHeight="1">
      <c r="A29" s="11">
        <v>20</v>
      </c>
      <c r="B29" s="12" t="s">
        <v>79</v>
      </c>
      <c r="C29" s="24" t="s">
        <v>159</v>
      </c>
      <c r="D29" s="25" t="s">
        <v>160</v>
      </c>
      <c r="E29" s="26" t="s">
        <v>156</v>
      </c>
      <c r="F29" s="27">
        <v>1</v>
      </c>
      <c r="G29" s="21">
        <v>8</v>
      </c>
      <c r="H29" s="21"/>
      <c r="I29" s="21">
        <v>9</v>
      </c>
      <c r="J29" s="21"/>
      <c r="K29" s="21">
        <v>8</v>
      </c>
      <c r="L29" s="21"/>
      <c r="M29" s="21">
        <v>8</v>
      </c>
      <c r="N29" s="21"/>
      <c r="O29" s="21">
        <v>7</v>
      </c>
      <c r="P29" s="21"/>
      <c r="Q29" s="21">
        <v>8</v>
      </c>
      <c r="R29" s="21"/>
      <c r="S29" s="21">
        <v>5</v>
      </c>
      <c r="T29" s="21"/>
      <c r="U29" s="21">
        <v>6</v>
      </c>
      <c r="V29" s="21"/>
      <c r="W29" s="21">
        <v>8</v>
      </c>
      <c r="X29" s="21"/>
      <c r="Y29" s="21">
        <v>8</v>
      </c>
      <c r="Z29" s="21"/>
      <c r="AA29" s="16">
        <f t="shared" si="0"/>
        <v>178</v>
      </c>
      <c r="AB29" s="16">
        <f t="shared" si="1"/>
        <v>7.416666666666667</v>
      </c>
      <c r="AC29" s="20" t="str">
        <f t="shared" si="2"/>
        <v>Khá</v>
      </c>
      <c r="AD29" s="16">
        <f t="shared" si="3"/>
        <v>178</v>
      </c>
      <c r="AE29" s="16">
        <f t="shared" si="4"/>
        <v>7.416666666666667</v>
      </c>
      <c r="AF29" s="20" t="str">
        <f t="shared" si="5"/>
        <v>Khá</v>
      </c>
      <c r="AG29" s="16">
        <v>8</v>
      </c>
      <c r="AH29" s="16"/>
      <c r="AI29" s="16">
        <v>9</v>
      </c>
      <c r="AJ29" s="16"/>
      <c r="AK29" s="16">
        <v>7</v>
      </c>
      <c r="AL29" s="16"/>
      <c r="AM29" s="16">
        <v>6</v>
      </c>
      <c r="AN29" s="16"/>
      <c r="AO29" s="16">
        <v>7</v>
      </c>
      <c r="AP29" s="16"/>
      <c r="AQ29" s="16">
        <v>7</v>
      </c>
      <c r="AR29" s="16"/>
      <c r="AS29" s="16">
        <v>8</v>
      </c>
      <c r="AT29" s="16"/>
      <c r="AU29" s="16">
        <v>10</v>
      </c>
      <c r="AV29" s="16"/>
      <c r="AW29" s="16">
        <v>9</v>
      </c>
      <c r="AX29" s="16"/>
      <c r="AY29" s="16">
        <v>7</v>
      </c>
      <c r="AZ29" s="16"/>
      <c r="BA29" s="16">
        <f t="shared" si="12"/>
        <v>175</v>
      </c>
      <c r="BB29" s="34">
        <f t="shared" si="13"/>
        <v>7.608695652173913</v>
      </c>
      <c r="BC29" s="16" t="str">
        <f t="shared" si="14"/>
        <v>Khá</v>
      </c>
      <c r="BD29" s="16">
        <f t="shared" si="15"/>
        <v>175</v>
      </c>
      <c r="BE29" s="34">
        <f t="shared" si="16"/>
        <v>7.608695652173913</v>
      </c>
      <c r="BF29" s="16" t="str">
        <f t="shared" si="17"/>
        <v>Khá</v>
      </c>
      <c r="BG29" s="35">
        <f t="shared" si="6"/>
        <v>353</v>
      </c>
      <c r="BH29" s="34">
        <f t="shared" si="7"/>
        <v>7.51063829787234</v>
      </c>
      <c r="BI29" s="16" t="str">
        <f t="shared" si="8"/>
        <v>Khá</v>
      </c>
      <c r="BJ29" s="16">
        <f t="shared" si="9"/>
        <v>353</v>
      </c>
      <c r="BK29" s="34">
        <f t="shared" si="10"/>
        <v>6.921568627450981</v>
      </c>
      <c r="BL29" s="16" t="str">
        <f t="shared" si="11"/>
        <v>TBK</v>
      </c>
    </row>
    <row r="30" spans="1:64" ht="21.75" customHeight="1">
      <c r="A30" s="11">
        <v>21</v>
      </c>
      <c r="B30" s="12" t="s">
        <v>34</v>
      </c>
      <c r="C30" s="24" t="s">
        <v>161</v>
      </c>
      <c r="D30" s="25" t="s">
        <v>162</v>
      </c>
      <c r="E30" s="26" t="s">
        <v>163</v>
      </c>
      <c r="F30" s="27">
        <v>3</v>
      </c>
      <c r="G30" s="21">
        <v>6</v>
      </c>
      <c r="H30" s="21"/>
      <c r="I30" s="21">
        <v>6</v>
      </c>
      <c r="J30" s="21"/>
      <c r="K30" s="21">
        <v>5</v>
      </c>
      <c r="L30" s="21"/>
      <c r="M30" s="21">
        <v>5</v>
      </c>
      <c r="N30" s="21"/>
      <c r="O30" s="21">
        <v>6</v>
      </c>
      <c r="P30" s="21"/>
      <c r="Q30" s="21">
        <v>6</v>
      </c>
      <c r="R30" s="21"/>
      <c r="S30" s="21">
        <v>5</v>
      </c>
      <c r="T30" s="21"/>
      <c r="U30" s="21">
        <v>7</v>
      </c>
      <c r="V30" s="21"/>
      <c r="W30" s="21">
        <v>6</v>
      </c>
      <c r="X30" s="21"/>
      <c r="Y30" s="21">
        <v>7</v>
      </c>
      <c r="Z30" s="21"/>
      <c r="AA30" s="16">
        <f t="shared" si="0"/>
        <v>136</v>
      </c>
      <c r="AB30" s="16">
        <f t="shared" si="1"/>
        <v>5.666666666666667</v>
      </c>
      <c r="AC30" s="20" t="str">
        <f t="shared" si="2"/>
        <v>TB</v>
      </c>
      <c r="AD30" s="16">
        <f t="shared" si="3"/>
        <v>136</v>
      </c>
      <c r="AE30" s="16">
        <f t="shared" si="4"/>
        <v>5.666666666666667</v>
      </c>
      <c r="AF30" s="20" t="str">
        <f t="shared" si="5"/>
        <v>TB</v>
      </c>
      <c r="AG30" s="16">
        <v>8</v>
      </c>
      <c r="AH30" s="16"/>
      <c r="AI30" s="16">
        <v>9</v>
      </c>
      <c r="AJ30" s="16"/>
      <c r="AK30" s="16">
        <v>6</v>
      </c>
      <c r="AL30" s="16"/>
      <c r="AM30" s="16">
        <v>6</v>
      </c>
      <c r="AN30" s="16"/>
      <c r="AO30" s="16">
        <v>6</v>
      </c>
      <c r="AP30" s="16"/>
      <c r="AQ30" s="16">
        <v>6</v>
      </c>
      <c r="AR30" s="16"/>
      <c r="AS30" s="16">
        <v>8</v>
      </c>
      <c r="AT30" s="16"/>
      <c r="AU30" s="16">
        <v>7</v>
      </c>
      <c r="AV30" s="16"/>
      <c r="AW30" s="16">
        <v>9</v>
      </c>
      <c r="AX30" s="16"/>
      <c r="AY30" s="16">
        <v>5</v>
      </c>
      <c r="AZ30" s="16"/>
      <c r="BA30" s="16">
        <f t="shared" si="12"/>
        <v>158</v>
      </c>
      <c r="BB30" s="34">
        <f t="shared" si="13"/>
        <v>6.869565217391305</v>
      </c>
      <c r="BC30" s="16" t="str">
        <f t="shared" si="14"/>
        <v>TBK</v>
      </c>
      <c r="BD30" s="16">
        <f t="shared" si="15"/>
        <v>158</v>
      </c>
      <c r="BE30" s="34">
        <f t="shared" si="16"/>
        <v>6.869565217391305</v>
      </c>
      <c r="BF30" s="16" t="str">
        <f t="shared" si="17"/>
        <v>TBK</v>
      </c>
      <c r="BG30" s="35">
        <f t="shared" si="6"/>
        <v>294</v>
      </c>
      <c r="BH30" s="34">
        <f t="shared" si="7"/>
        <v>6.25531914893617</v>
      </c>
      <c r="BI30" s="16" t="str">
        <f t="shared" si="8"/>
        <v>TBK</v>
      </c>
      <c r="BJ30" s="16">
        <f t="shared" si="9"/>
        <v>294</v>
      </c>
      <c r="BK30" s="34">
        <f t="shared" si="10"/>
        <v>5.764705882352941</v>
      </c>
      <c r="BL30" s="16" t="str">
        <f t="shared" si="11"/>
        <v>TB</v>
      </c>
    </row>
    <row r="31" spans="1:64" ht="21.75" customHeight="1">
      <c r="A31" s="11">
        <v>22</v>
      </c>
      <c r="B31" s="12" t="s">
        <v>80</v>
      </c>
      <c r="C31" s="24" t="s">
        <v>164</v>
      </c>
      <c r="D31" s="25" t="s">
        <v>165</v>
      </c>
      <c r="E31" s="26" t="s">
        <v>166</v>
      </c>
      <c r="F31" s="27">
        <v>4</v>
      </c>
      <c r="G31" s="21">
        <v>7</v>
      </c>
      <c r="H31" s="21"/>
      <c r="I31" s="21">
        <v>4</v>
      </c>
      <c r="J31" s="21">
        <v>8</v>
      </c>
      <c r="K31" s="21">
        <v>7</v>
      </c>
      <c r="L31" s="21"/>
      <c r="M31" s="21">
        <v>6</v>
      </c>
      <c r="N31" s="21"/>
      <c r="O31" s="21">
        <v>7</v>
      </c>
      <c r="P31" s="21"/>
      <c r="Q31" s="21">
        <v>8</v>
      </c>
      <c r="R31" s="21"/>
      <c r="S31" s="21">
        <v>3</v>
      </c>
      <c r="T31" s="21">
        <v>8</v>
      </c>
      <c r="U31" s="21">
        <v>7</v>
      </c>
      <c r="V31" s="21"/>
      <c r="W31" s="21">
        <v>9</v>
      </c>
      <c r="X31" s="21"/>
      <c r="Y31" s="21">
        <v>7</v>
      </c>
      <c r="Z31" s="21"/>
      <c r="AA31" s="16">
        <f t="shared" si="0"/>
        <v>158</v>
      </c>
      <c r="AB31" s="16">
        <f t="shared" si="1"/>
        <v>6.583333333333333</v>
      </c>
      <c r="AC31" s="20" t="str">
        <f t="shared" si="2"/>
        <v>TBK</v>
      </c>
      <c r="AD31" s="16">
        <f t="shared" si="3"/>
        <v>177</v>
      </c>
      <c r="AE31" s="16">
        <f t="shared" si="4"/>
        <v>7.375</v>
      </c>
      <c r="AF31" s="20" t="str">
        <f t="shared" si="5"/>
        <v>Khá</v>
      </c>
      <c r="AG31" s="16">
        <v>8</v>
      </c>
      <c r="AH31" s="16"/>
      <c r="AI31" s="16">
        <v>10</v>
      </c>
      <c r="AJ31" s="16"/>
      <c r="AK31" s="16">
        <v>5</v>
      </c>
      <c r="AL31" s="16"/>
      <c r="AM31" s="16">
        <v>7</v>
      </c>
      <c r="AN31" s="16"/>
      <c r="AO31" s="16">
        <v>4</v>
      </c>
      <c r="AP31" s="16">
        <v>7</v>
      </c>
      <c r="AQ31" s="16">
        <v>7</v>
      </c>
      <c r="AR31" s="16"/>
      <c r="AS31" s="16">
        <v>7</v>
      </c>
      <c r="AT31" s="16"/>
      <c r="AU31" s="16">
        <v>8</v>
      </c>
      <c r="AV31" s="16"/>
      <c r="AW31" s="16">
        <v>9</v>
      </c>
      <c r="AX31" s="16"/>
      <c r="AY31" s="16">
        <v>6</v>
      </c>
      <c r="AZ31" s="16"/>
      <c r="BA31" s="16">
        <f t="shared" si="12"/>
        <v>156</v>
      </c>
      <c r="BB31" s="34">
        <f t="shared" si="13"/>
        <v>6.782608695652174</v>
      </c>
      <c r="BC31" s="16" t="str">
        <f t="shared" si="14"/>
        <v>TBK</v>
      </c>
      <c r="BD31" s="16">
        <f t="shared" si="15"/>
        <v>165</v>
      </c>
      <c r="BE31" s="34">
        <f t="shared" si="16"/>
        <v>7.173913043478261</v>
      </c>
      <c r="BF31" s="16" t="str">
        <f t="shared" si="17"/>
        <v>Khá</v>
      </c>
      <c r="BG31" s="35">
        <f t="shared" si="6"/>
        <v>314</v>
      </c>
      <c r="BH31" s="34">
        <f t="shared" si="7"/>
        <v>6.680851063829787</v>
      </c>
      <c r="BI31" s="16" t="str">
        <f t="shared" si="8"/>
        <v>TBK</v>
      </c>
      <c r="BJ31" s="16">
        <f t="shared" si="9"/>
        <v>342</v>
      </c>
      <c r="BK31" s="34">
        <f t="shared" si="10"/>
        <v>6.705882352941177</v>
      </c>
      <c r="BL31" s="16" t="str">
        <f t="shared" si="11"/>
        <v>TBK</v>
      </c>
    </row>
    <row r="32" spans="1:64" ht="21.75" customHeight="1">
      <c r="A32" s="11">
        <v>23</v>
      </c>
      <c r="B32" s="12" t="s">
        <v>63</v>
      </c>
      <c r="C32" s="24" t="s">
        <v>167</v>
      </c>
      <c r="D32" s="25" t="s">
        <v>168</v>
      </c>
      <c r="E32" s="26" t="s">
        <v>166</v>
      </c>
      <c r="F32" s="27">
        <v>6</v>
      </c>
      <c r="G32" s="21">
        <v>5</v>
      </c>
      <c r="H32" s="21"/>
      <c r="I32" s="21">
        <v>4</v>
      </c>
      <c r="J32" s="21">
        <v>6</v>
      </c>
      <c r="K32" s="21">
        <v>3</v>
      </c>
      <c r="L32" s="21">
        <v>4</v>
      </c>
      <c r="M32" s="21">
        <v>3</v>
      </c>
      <c r="N32" s="21">
        <v>3</v>
      </c>
      <c r="O32" s="21">
        <v>4</v>
      </c>
      <c r="P32" s="28">
        <v>0</v>
      </c>
      <c r="Q32" s="21">
        <v>6</v>
      </c>
      <c r="R32" s="21"/>
      <c r="S32" s="21">
        <v>4</v>
      </c>
      <c r="T32" s="21">
        <v>5</v>
      </c>
      <c r="U32" s="21">
        <v>3</v>
      </c>
      <c r="V32" s="21">
        <v>7</v>
      </c>
      <c r="W32" s="21">
        <v>6</v>
      </c>
      <c r="X32" s="21"/>
      <c r="Y32" s="21">
        <v>8</v>
      </c>
      <c r="Z32" s="21"/>
      <c r="AA32" s="16">
        <f t="shared" si="0"/>
        <v>102</v>
      </c>
      <c r="AB32" s="16">
        <f t="shared" si="1"/>
        <v>4.25</v>
      </c>
      <c r="AC32" s="20" t="str">
        <f t="shared" si="2"/>
        <v>Yếu</v>
      </c>
      <c r="AD32" s="16">
        <f t="shared" si="3"/>
        <v>120</v>
      </c>
      <c r="AE32" s="16">
        <f t="shared" si="4"/>
        <v>5</v>
      </c>
      <c r="AF32" s="20" t="str">
        <f t="shared" si="5"/>
        <v>TB</v>
      </c>
      <c r="AG32" s="16">
        <v>5</v>
      </c>
      <c r="AH32" s="16"/>
      <c r="AI32" s="16">
        <v>8</v>
      </c>
      <c r="AJ32" s="16"/>
      <c r="AK32" s="16">
        <v>4</v>
      </c>
      <c r="AL32" s="16">
        <v>4</v>
      </c>
      <c r="AM32" s="16">
        <v>5</v>
      </c>
      <c r="AN32" s="16"/>
      <c r="AO32" s="16">
        <v>4</v>
      </c>
      <c r="AP32" s="16">
        <v>5</v>
      </c>
      <c r="AQ32" s="16">
        <v>7</v>
      </c>
      <c r="AR32" s="16"/>
      <c r="AS32" s="16">
        <v>7</v>
      </c>
      <c r="AT32" s="16"/>
      <c r="AU32" s="16">
        <v>6</v>
      </c>
      <c r="AV32" s="16"/>
      <c r="AW32" s="16">
        <v>9</v>
      </c>
      <c r="AX32" s="16"/>
      <c r="AY32" s="16">
        <v>8</v>
      </c>
      <c r="AZ32" s="16"/>
      <c r="BA32" s="16">
        <f t="shared" si="12"/>
        <v>142</v>
      </c>
      <c r="BB32" s="34">
        <f t="shared" si="13"/>
        <v>6.173913043478261</v>
      </c>
      <c r="BC32" s="16" t="str">
        <f t="shared" si="14"/>
        <v>TBK</v>
      </c>
      <c r="BD32" s="16">
        <f t="shared" si="15"/>
        <v>145</v>
      </c>
      <c r="BE32" s="34">
        <f t="shared" si="16"/>
        <v>6.304347826086956</v>
      </c>
      <c r="BF32" s="16" t="str">
        <f t="shared" si="17"/>
        <v>TBK</v>
      </c>
      <c r="BG32" s="35">
        <f t="shared" si="6"/>
        <v>244</v>
      </c>
      <c r="BH32" s="34">
        <f t="shared" si="7"/>
        <v>5.191489361702128</v>
      </c>
      <c r="BI32" s="16" t="str">
        <f t="shared" si="8"/>
        <v>TB</v>
      </c>
      <c r="BJ32" s="16">
        <f t="shared" si="9"/>
        <v>265</v>
      </c>
      <c r="BK32" s="34">
        <f t="shared" si="10"/>
        <v>5.196078431372549</v>
      </c>
      <c r="BL32" s="16" t="str">
        <f t="shared" si="11"/>
        <v>TB</v>
      </c>
    </row>
    <row r="33" spans="1:64" ht="21.75" customHeight="1">
      <c r="A33" s="11">
        <v>24</v>
      </c>
      <c r="B33" s="12" t="s">
        <v>51</v>
      </c>
      <c r="C33" s="24" t="s">
        <v>169</v>
      </c>
      <c r="D33" s="25" t="s">
        <v>170</v>
      </c>
      <c r="E33" s="26" t="s">
        <v>166</v>
      </c>
      <c r="F33" s="27">
        <v>6</v>
      </c>
      <c r="G33" s="21">
        <v>8</v>
      </c>
      <c r="H33" s="21"/>
      <c r="I33" s="21">
        <v>10</v>
      </c>
      <c r="J33" s="21"/>
      <c r="K33" s="21">
        <v>6</v>
      </c>
      <c r="L33" s="21"/>
      <c r="M33" s="21">
        <v>6</v>
      </c>
      <c r="N33" s="21"/>
      <c r="O33" s="21">
        <v>5</v>
      </c>
      <c r="P33" s="21"/>
      <c r="Q33" s="21">
        <v>8</v>
      </c>
      <c r="R33" s="21"/>
      <c r="S33" s="21">
        <v>3</v>
      </c>
      <c r="T33" s="21">
        <v>8</v>
      </c>
      <c r="U33" s="21">
        <v>7</v>
      </c>
      <c r="V33" s="21"/>
      <c r="W33" s="21">
        <v>6</v>
      </c>
      <c r="X33" s="21"/>
      <c r="Y33" s="21">
        <v>7</v>
      </c>
      <c r="Z33" s="21"/>
      <c r="AA33" s="16">
        <f t="shared" si="0"/>
        <v>148</v>
      </c>
      <c r="AB33" s="16">
        <f t="shared" si="1"/>
        <v>6.166666666666667</v>
      </c>
      <c r="AC33" s="20" t="str">
        <f t="shared" si="2"/>
        <v>TBK</v>
      </c>
      <c r="AD33" s="16">
        <f t="shared" si="3"/>
        <v>163</v>
      </c>
      <c r="AE33" s="16">
        <f t="shared" si="4"/>
        <v>6.791666666666667</v>
      </c>
      <c r="AF33" s="20" t="str">
        <f t="shared" si="5"/>
        <v>TBK</v>
      </c>
      <c r="AG33" s="16">
        <v>7</v>
      </c>
      <c r="AH33" s="16"/>
      <c r="AI33" s="16">
        <v>7</v>
      </c>
      <c r="AJ33" s="16"/>
      <c r="AK33" s="16">
        <v>5</v>
      </c>
      <c r="AL33" s="16"/>
      <c r="AM33" s="16">
        <v>6</v>
      </c>
      <c r="AN33" s="16"/>
      <c r="AO33" s="16">
        <v>5</v>
      </c>
      <c r="AP33" s="16"/>
      <c r="AQ33" s="16">
        <v>6</v>
      </c>
      <c r="AR33" s="16"/>
      <c r="AS33" s="16">
        <v>8</v>
      </c>
      <c r="AT33" s="16"/>
      <c r="AU33" s="16">
        <v>7</v>
      </c>
      <c r="AV33" s="16"/>
      <c r="AW33" s="16">
        <v>9</v>
      </c>
      <c r="AX33" s="16"/>
      <c r="AY33" s="16">
        <v>8</v>
      </c>
      <c r="AZ33" s="16"/>
      <c r="BA33" s="16">
        <f t="shared" si="12"/>
        <v>156</v>
      </c>
      <c r="BB33" s="34">
        <f t="shared" si="13"/>
        <v>6.782608695652174</v>
      </c>
      <c r="BC33" s="16" t="str">
        <f t="shared" si="14"/>
        <v>TBK</v>
      </c>
      <c r="BD33" s="16">
        <f t="shared" si="15"/>
        <v>156</v>
      </c>
      <c r="BE33" s="34">
        <f t="shared" si="16"/>
        <v>6.782608695652174</v>
      </c>
      <c r="BF33" s="16" t="str">
        <f t="shared" si="17"/>
        <v>TBK</v>
      </c>
      <c r="BG33" s="35">
        <f t="shared" si="6"/>
        <v>304</v>
      </c>
      <c r="BH33" s="34">
        <f t="shared" si="7"/>
        <v>6.468085106382978</v>
      </c>
      <c r="BI33" s="16" t="str">
        <f t="shared" si="8"/>
        <v>TBK</v>
      </c>
      <c r="BJ33" s="16">
        <f t="shared" si="9"/>
        <v>319</v>
      </c>
      <c r="BK33" s="34">
        <f t="shared" si="10"/>
        <v>6.254901960784314</v>
      </c>
      <c r="BL33" s="16" t="str">
        <f t="shared" si="11"/>
        <v>TBK</v>
      </c>
    </row>
    <row r="34" spans="1:64" ht="21.75" customHeight="1">
      <c r="A34" s="11">
        <v>25</v>
      </c>
      <c r="B34" s="12" t="s">
        <v>52</v>
      </c>
      <c r="C34" s="24" t="s">
        <v>171</v>
      </c>
      <c r="D34" s="25" t="s">
        <v>172</v>
      </c>
      <c r="E34" s="26" t="s">
        <v>173</v>
      </c>
      <c r="F34" s="27">
        <v>1</v>
      </c>
      <c r="G34" s="21">
        <v>7</v>
      </c>
      <c r="H34" s="21"/>
      <c r="I34" s="21">
        <v>8</v>
      </c>
      <c r="J34" s="21"/>
      <c r="K34" s="21">
        <v>5</v>
      </c>
      <c r="L34" s="21"/>
      <c r="M34" s="21">
        <v>7</v>
      </c>
      <c r="N34" s="21"/>
      <c r="O34" s="21">
        <v>7</v>
      </c>
      <c r="P34" s="21"/>
      <c r="Q34" s="21">
        <v>8</v>
      </c>
      <c r="R34" s="21"/>
      <c r="S34" s="21">
        <v>3</v>
      </c>
      <c r="T34" s="21">
        <v>6</v>
      </c>
      <c r="U34" s="21">
        <v>6</v>
      </c>
      <c r="V34" s="21"/>
      <c r="W34" s="21">
        <v>8</v>
      </c>
      <c r="X34" s="21"/>
      <c r="Y34" s="21">
        <v>9</v>
      </c>
      <c r="Z34" s="21"/>
      <c r="AA34" s="16">
        <f t="shared" si="0"/>
        <v>152</v>
      </c>
      <c r="AB34" s="16">
        <f t="shared" si="1"/>
        <v>6.333333333333333</v>
      </c>
      <c r="AC34" s="20" t="str">
        <f t="shared" si="2"/>
        <v>TBK</v>
      </c>
      <c r="AD34" s="16">
        <f t="shared" si="3"/>
        <v>161</v>
      </c>
      <c r="AE34" s="16">
        <f t="shared" si="4"/>
        <v>6.708333333333333</v>
      </c>
      <c r="AF34" s="20" t="str">
        <f t="shared" si="5"/>
        <v>TBK</v>
      </c>
      <c r="AG34" s="16">
        <v>7</v>
      </c>
      <c r="AH34" s="16"/>
      <c r="AI34" s="16">
        <v>9</v>
      </c>
      <c r="AJ34" s="16"/>
      <c r="AK34" s="16">
        <v>5</v>
      </c>
      <c r="AL34" s="16"/>
      <c r="AM34" s="16">
        <v>5</v>
      </c>
      <c r="AN34" s="16"/>
      <c r="AO34" s="16">
        <v>5</v>
      </c>
      <c r="AP34" s="16"/>
      <c r="AQ34" s="16">
        <v>7</v>
      </c>
      <c r="AR34" s="16"/>
      <c r="AS34" s="16">
        <v>8</v>
      </c>
      <c r="AT34" s="16"/>
      <c r="AU34" s="16">
        <v>5</v>
      </c>
      <c r="AV34" s="16"/>
      <c r="AW34" s="16">
        <v>9</v>
      </c>
      <c r="AX34" s="16"/>
      <c r="AY34" s="16">
        <v>8</v>
      </c>
      <c r="AZ34" s="16"/>
      <c r="BA34" s="16">
        <f t="shared" si="12"/>
        <v>156</v>
      </c>
      <c r="BB34" s="34">
        <f t="shared" si="13"/>
        <v>6.782608695652174</v>
      </c>
      <c r="BC34" s="16" t="str">
        <f t="shared" si="14"/>
        <v>TBK</v>
      </c>
      <c r="BD34" s="16">
        <f t="shared" si="15"/>
        <v>156</v>
      </c>
      <c r="BE34" s="34">
        <f t="shared" si="16"/>
        <v>6.782608695652174</v>
      </c>
      <c r="BF34" s="16" t="str">
        <f t="shared" si="17"/>
        <v>TBK</v>
      </c>
      <c r="BG34" s="35">
        <f t="shared" si="6"/>
        <v>308</v>
      </c>
      <c r="BH34" s="34">
        <f t="shared" si="7"/>
        <v>6.553191489361702</v>
      </c>
      <c r="BI34" s="16" t="str">
        <f t="shared" si="8"/>
        <v>TBK</v>
      </c>
      <c r="BJ34" s="16">
        <f t="shared" si="9"/>
        <v>317</v>
      </c>
      <c r="BK34" s="34">
        <f t="shared" si="10"/>
        <v>6.215686274509804</v>
      </c>
      <c r="BL34" s="16" t="str">
        <f t="shared" si="11"/>
        <v>TBK</v>
      </c>
    </row>
    <row r="35" spans="1:64" ht="21.75" customHeight="1">
      <c r="A35" s="11">
        <v>26</v>
      </c>
      <c r="B35" s="12" t="s">
        <v>81</v>
      </c>
      <c r="C35" s="24" t="s">
        <v>174</v>
      </c>
      <c r="D35" s="25" t="s">
        <v>175</v>
      </c>
      <c r="E35" s="26" t="s">
        <v>176</v>
      </c>
      <c r="F35" s="27">
        <v>2</v>
      </c>
      <c r="G35" s="21">
        <v>7</v>
      </c>
      <c r="H35" s="21"/>
      <c r="I35" s="21">
        <v>8</v>
      </c>
      <c r="J35" s="21"/>
      <c r="K35" s="21">
        <v>3</v>
      </c>
      <c r="L35" s="21">
        <v>3</v>
      </c>
      <c r="M35" s="21">
        <v>6</v>
      </c>
      <c r="N35" s="21"/>
      <c r="O35" s="21">
        <v>6</v>
      </c>
      <c r="P35" s="21"/>
      <c r="Q35" s="21">
        <v>8</v>
      </c>
      <c r="R35" s="21"/>
      <c r="S35" s="21">
        <v>4</v>
      </c>
      <c r="T35" s="21">
        <v>5</v>
      </c>
      <c r="U35" s="21">
        <v>8</v>
      </c>
      <c r="V35" s="21"/>
      <c r="W35" s="21">
        <v>9</v>
      </c>
      <c r="X35" s="21"/>
      <c r="Y35" s="21">
        <v>8</v>
      </c>
      <c r="Z35" s="21"/>
      <c r="AA35" s="16">
        <f t="shared" si="0"/>
        <v>146</v>
      </c>
      <c r="AB35" s="16">
        <f t="shared" si="1"/>
        <v>6.083333333333333</v>
      </c>
      <c r="AC35" s="20" t="str">
        <f t="shared" si="2"/>
        <v>TBK</v>
      </c>
      <c r="AD35" s="16">
        <f t="shared" si="3"/>
        <v>149</v>
      </c>
      <c r="AE35" s="16">
        <f t="shared" si="4"/>
        <v>6.208333333333333</v>
      </c>
      <c r="AF35" s="20" t="str">
        <f t="shared" si="5"/>
        <v>TBK</v>
      </c>
      <c r="AG35" s="16">
        <v>6</v>
      </c>
      <c r="AH35" s="16"/>
      <c r="AI35" s="16">
        <v>9</v>
      </c>
      <c r="AJ35" s="16"/>
      <c r="AK35" s="16">
        <v>4</v>
      </c>
      <c r="AL35" s="16">
        <v>6</v>
      </c>
      <c r="AM35" s="16">
        <v>6</v>
      </c>
      <c r="AN35" s="16"/>
      <c r="AO35" s="16">
        <v>4</v>
      </c>
      <c r="AP35" s="16">
        <v>5</v>
      </c>
      <c r="AQ35" s="16">
        <v>8</v>
      </c>
      <c r="AR35" s="16"/>
      <c r="AS35" s="16">
        <v>6</v>
      </c>
      <c r="AT35" s="16"/>
      <c r="AU35" s="16">
        <v>4</v>
      </c>
      <c r="AV35" s="16">
        <v>4</v>
      </c>
      <c r="AW35" s="16">
        <v>9</v>
      </c>
      <c r="AX35" s="16"/>
      <c r="AY35" s="16">
        <v>3</v>
      </c>
      <c r="AZ35" s="16">
        <v>7</v>
      </c>
      <c r="BA35" s="16">
        <f t="shared" si="12"/>
        <v>131</v>
      </c>
      <c r="BB35" s="34">
        <f t="shared" si="13"/>
        <v>5.695652173913044</v>
      </c>
      <c r="BC35" s="16" t="str">
        <f t="shared" si="14"/>
        <v>TB</v>
      </c>
      <c r="BD35" s="16">
        <f t="shared" si="15"/>
        <v>152</v>
      </c>
      <c r="BE35" s="34">
        <f t="shared" si="16"/>
        <v>6.608695652173913</v>
      </c>
      <c r="BF35" s="16" t="str">
        <f t="shared" si="17"/>
        <v>TBK</v>
      </c>
      <c r="BG35" s="35">
        <f t="shared" si="6"/>
        <v>277</v>
      </c>
      <c r="BH35" s="34">
        <f t="shared" si="7"/>
        <v>5.8936170212765955</v>
      </c>
      <c r="BI35" s="16" t="str">
        <f t="shared" si="8"/>
        <v>TB</v>
      </c>
      <c r="BJ35" s="16">
        <f t="shared" si="9"/>
        <v>301</v>
      </c>
      <c r="BK35" s="34">
        <f t="shared" si="10"/>
        <v>5.901960784313726</v>
      </c>
      <c r="BL35" s="16" t="str">
        <f t="shared" si="11"/>
        <v>TB</v>
      </c>
    </row>
    <row r="36" spans="1:64" ht="21.75" customHeight="1">
      <c r="A36" s="11">
        <v>27</v>
      </c>
      <c r="B36" s="12" t="s">
        <v>35</v>
      </c>
      <c r="C36" s="24" t="s">
        <v>177</v>
      </c>
      <c r="D36" s="25" t="s">
        <v>178</v>
      </c>
      <c r="E36" s="26" t="s">
        <v>13</v>
      </c>
      <c r="F36" s="27">
        <v>3</v>
      </c>
      <c r="G36" s="21">
        <v>6</v>
      </c>
      <c r="H36" s="21"/>
      <c r="I36" s="21">
        <v>7</v>
      </c>
      <c r="J36" s="21"/>
      <c r="K36" s="21">
        <v>5</v>
      </c>
      <c r="L36" s="21"/>
      <c r="M36" s="21">
        <v>4</v>
      </c>
      <c r="N36" s="21">
        <v>6</v>
      </c>
      <c r="O36" s="21">
        <v>3</v>
      </c>
      <c r="P36" s="21">
        <v>5</v>
      </c>
      <c r="Q36" s="21">
        <v>6</v>
      </c>
      <c r="R36" s="21"/>
      <c r="S36" s="21">
        <v>1</v>
      </c>
      <c r="T36" s="21">
        <v>2</v>
      </c>
      <c r="U36" s="21">
        <v>7</v>
      </c>
      <c r="V36" s="21"/>
      <c r="W36" s="21">
        <v>6</v>
      </c>
      <c r="X36" s="21"/>
      <c r="Y36" s="21">
        <v>6</v>
      </c>
      <c r="Z36" s="21"/>
      <c r="AA36" s="16">
        <f t="shared" si="0"/>
        <v>115</v>
      </c>
      <c r="AB36" s="16">
        <f t="shared" si="1"/>
        <v>4.791666666666667</v>
      </c>
      <c r="AC36" s="20" t="str">
        <f t="shared" si="2"/>
        <v>Yếu</v>
      </c>
      <c r="AD36" s="16">
        <f t="shared" si="3"/>
        <v>128</v>
      </c>
      <c r="AE36" s="16">
        <f t="shared" si="4"/>
        <v>5.333333333333333</v>
      </c>
      <c r="AF36" s="20" t="str">
        <f t="shared" si="5"/>
        <v>TB</v>
      </c>
      <c r="AG36" s="16">
        <v>5</v>
      </c>
      <c r="AH36" s="16"/>
      <c r="AI36" s="16">
        <v>8</v>
      </c>
      <c r="AJ36" s="16"/>
      <c r="AK36" s="16">
        <v>3</v>
      </c>
      <c r="AL36" s="16">
        <v>3</v>
      </c>
      <c r="AM36" s="16">
        <v>5</v>
      </c>
      <c r="AN36" s="16"/>
      <c r="AO36" s="16">
        <v>4</v>
      </c>
      <c r="AP36" s="16">
        <v>3</v>
      </c>
      <c r="AQ36" s="16">
        <v>3</v>
      </c>
      <c r="AR36" s="16">
        <v>6</v>
      </c>
      <c r="AS36" s="16">
        <v>7</v>
      </c>
      <c r="AT36" s="16"/>
      <c r="AU36" s="16">
        <v>5</v>
      </c>
      <c r="AV36" s="16"/>
      <c r="AW36" s="16">
        <v>9</v>
      </c>
      <c r="AX36" s="16"/>
      <c r="AY36" s="16">
        <v>7</v>
      </c>
      <c r="AZ36" s="16"/>
      <c r="BA36" s="16">
        <f t="shared" si="12"/>
        <v>127</v>
      </c>
      <c r="BB36" s="34">
        <f t="shared" si="13"/>
        <v>5.521739130434782</v>
      </c>
      <c r="BC36" s="16" t="str">
        <f t="shared" si="14"/>
        <v>TB</v>
      </c>
      <c r="BD36" s="16">
        <f t="shared" si="15"/>
        <v>133</v>
      </c>
      <c r="BE36" s="34">
        <f t="shared" si="16"/>
        <v>5.782608695652174</v>
      </c>
      <c r="BF36" s="16" t="str">
        <f t="shared" si="17"/>
        <v>TB</v>
      </c>
      <c r="BG36" s="35">
        <f t="shared" si="6"/>
        <v>242</v>
      </c>
      <c r="BH36" s="34">
        <f t="shared" si="7"/>
        <v>5.148936170212766</v>
      </c>
      <c r="BI36" s="16" t="str">
        <f t="shared" si="8"/>
        <v>TB</v>
      </c>
      <c r="BJ36" s="16">
        <f t="shared" si="9"/>
        <v>261</v>
      </c>
      <c r="BK36" s="34">
        <f t="shared" si="10"/>
        <v>5.117647058823529</v>
      </c>
      <c r="BL36" s="16" t="str">
        <f t="shared" si="11"/>
        <v>TB</v>
      </c>
    </row>
    <row r="37" spans="1:64" ht="21.75" customHeight="1">
      <c r="A37" s="11">
        <v>28</v>
      </c>
      <c r="B37" s="12" t="s">
        <v>53</v>
      </c>
      <c r="C37" s="24" t="s">
        <v>179</v>
      </c>
      <c r="D37" s="25" t="s">
        <v>25</v>
      </c>
      <c r="E37" s="26" t="s">
        <v>180</v>
      </c>
      <c r="F37" s="27">
        <v>4</v>
      </c>
      <c r="G37" s="21">
        <v>6</v>
      </c>
      <c r="H37" s="21"/>
      <c r="I37" s="21">
        <v>6</v>
      </c>
      <c r="J37" s="21"/>
      <c r="K37" s="21">
        <v>5</v>
      </c>
      <c r="L37" s="21"/>
      <c r="M37" s="21">
        <v>5</v>
      </c>
      <c r="N37" s="21"/>
      <c r="O37" s="21">
        <v>7</v>
      </c>
      <c r="P37" s="21"/>
      <c r="Q37" s="21">
        <v>6</v>
      </c>
      <c r="R37" s="21"/>
      <c r="S37" s="21">
        <v>3</v>
      </c>
      <c r="T37" s="21">
        <v>6</v>
      </c>
      <c r="U37" s="21">
        <v>4</v>
      </c>
      <c r="V37" s="21">
        <v>8</v>
      </c>
      <c r="W37" s="21">
        <v>6</v>
      </c>
      <c r="X37" s="21"/>
      <c r="Y37" s="21">
        <v>5</v>
      </c>
      <c r="Z37" s="21"/>
      <c r="AA37" s="16">
        <f t="shared" si="0"/>
        <v>124</v>
      </c>
      <c r="AB37" s="16">
        <f t="shared" si="1"/>
        <v>5.166666666666667</v>
      </c>
      <c r="AC37" s="20" t="str">
        <f t="shared" si="2"/>
        <v>TB</v>
      </c>
      <c r="AD37" s="16">
        <f t="shared" si="3"/>
        <v>141</v>
      </c>
      <c r="AE37" s="16">
        <f t="shared" si="4"/>
        <v>5.875</v>
      </c>
      <c r="AF37" s="20" t="str">
        <f t="shared" si="5"/>
        <v>TB</v>
      </c>
      <c r="AG37" s="16">
        <v>7</v>
      </c>
      <c r="AH37" s="16"/>
      <c r="AI37" s="16">
        <v>8</v>
      </c>
      <c r="AJ37" s="16"/>
      <c r="AK37" s="16">
        <v>5</v>
      </c>
      <c r="AL37" s="16"/>
      <c r="AM37" s="16">
        <v>3</v>
      </c>
      <c r="AN37" s="16">
        <v>7</v>
      </c>
      <c r="AO37" s="16">
        <v>5</v>
      </c>
      <c r="AP37" s="16"/>
      <c r="AQ37" s="16">
        <v>7</v>
      </c>
      <c r="AR37" s="16"/>
      <c r="AS37" s="16">
        <v>7</v>
      </c>
      <c r="AT37" s="16"/>
      <c r="AU37" s="16">
        <v>7</v>
      </c>
      <c r="AV37" s="16"/>
      <c r="AW37" s="16">
        <v>9</v>
      </c>
      <c r="AX37" s="16"/>
      <c r="AY37" s="16">
        <v>8</v>
      </c>
      <c r="AZ37" s="16"/>
      <c r="BA37" s="16">
        <f t="shared" si="12"/>
        <v>151</v>
      </c>
      <c r="BB37" s="34">
        <f t="shared" si="13"/>
        <v>6.565217391304348</v>
      </c>
      <c r="BC37" s="16" t="str">
        <f t="shared" si="14"/>
        <v>TBK</v>
      </c>
      <c r="BD37" s="16">
        <f t="shared" si="15"/>
        <v>159</v>
      </c>
      <c r="BE37" s="34">
        <f t="shared" si="16"/>
        <v>6.913043478260869</v>
      </c>
      <c r="BF37" s="16" t="str">
        <f t="shared" si="17"/>
        <v>TBK</v>
      </c>
      <c r="BG37" s="35">
        <f t="shared" si="6"/>
        <v>275</v>
      </c>
      <c r="BH37" s="34">
        <f t="shared" si="7"/>
        <v>5.851063829787234</v>
      </c>
      <c r="BI37" s="16" t="str">
        <f t="shared" si="8"/>
        <v>TB</v>
      </c>
      <c r="BJ37" s="16">
        <f t="shared" si="9"/>
        <v>300</v>
      </c>
      <c r="BK37" s="34">
        <f t="shared" si="10"/>
        <v>5.882352941176471</v>
      </c>
      <c r="BL37" s="16" t="str">
        <f t="shared" si="11"/>
        <v>TB</v>
      </c>
    </row>
    <row r="38" spans="1:64" ht="21.75" customHeight="1">
      <c r="A38" s="11">
        <v>29</v>
      </c>
      <c r="B38" s="12" t="s">
        <v>64</v>
      </c>
      <c r="C38" s="24" t="s">
        <v>181</v>
      </c>
      <c r="D38" s="25" t="s">
        <v>182</v>
      </c>
      <c r="E38" s="26" t="s">
        <v>26</v>
      </c>
      <c r="F38" s="27">
        <v>5</v>
      </c>
      <c r="G38" s="21">
        <v>6</v>
      </c>
      <c r="H38" s="21"/>
      <c r="I38" s="21">
        <v>5</v>
      </c>
      <c r="J38" s="21"/>
      <c r="K38" s="21">
        <v>3</v>
      </c>
      <c r="L38" s="21">
        <v>3</v>
      </c>
      <c r="M38" s="21">
        <v>6</v>
      </c>
      <c r="N38" s="21"/>
      <c r="O38" s="21">
        <v>6</v>
      </c>
      <c r="P38" s="21"/>
      <c r="Q38" s="21">
        <v>5</v>
      </c>
      <c r="R38" s="21"/>
      <c r="S38" s="21">
        <v>2</v>
      </c>
      <c r="T38" s="21">
        <v>5</v>
      </c>
      <c r="U38" s="21">
        <v>6</v>
      </c>
      <c r="V38" s="21"/>
      <c r="W38" s="21">
        <v>6</v>
      </c>
      <c r="X38" s="21"/>
      <c r="Y38" s="21">
        <v>7</v>
      </c>
      <c r="Z38" s="21"/>
      <c r="AA38" s="16">
        <f t="shared" si="0"/>
        <v>115</v>
      </c>
      <c r="AB38" s="16">
        <f t="shared" si="1"/>
        <v>4.791666666666667</v>
      </c>
      <c r="AC38" s="20" t="str">
        <f t="shared" si="2"/>
        <v>Yếu</v>
      </c>
      <c r="AD38" s="16">
        <f t="shared" si="3"/>
        <v>124</v>
      </c>
      <c r="AE38" s="16">
        <f t="shared" si="4"/>
        <v>5.166666666666667</v>
      </c>
      <c r="AF38" s="20" t="str">
        <f t="shared" si="5"/>
        <v>TB</v>
      </c>
      <c r="AG38" s="16">
        <v>5</v>
      </c>
      <c r="AH38" s="16"/>
      <c r="AI38" s="16">
        <v>7</v>
      </c>
      <c r="AJ38" s="16"/>
      <c r="AK38" s="16">
        <v>4</v>
      </c>
      <c r="AL38" s="16">
        <v>3</v>
      </c>
      <c r="AM38" s="16">
        <v>5</v>
      </c>
      <c r="AN38" s="16"/>
      <c r="AO38" s="16">
        <v>5</v>
      </c>
      <c r="AP38" s="16"/>
      <c r="AQ38" s="16">
        <v>6</v>
      </c>
      <c r="AR38" s="16"/>
      <c r="AS38" s="16">
        <v>7</v>
      </c>
      <c r="AT38" s="16"/>
      <c r="AU38" s="36">
        <v>0</v>
      </c>
      <c r="AV38" s="16">
        <v>5</v>
      </c>
      <c r="AW38" s="16">
        <v>9</v>
      </c>
      <c r="AX38" s="16"/>
      <c r="AY38" s="16">
        <v>7</v>
      </c>
      <c r="AZ38" s="16"/>
      <c r="BA38" s="16">
        <f t="shared" si="12"/>
        <v>133</v>
      </c>
      <c r="BB38" s="34">
        <f t="shared" si="13"/>
        <v>5.782608695652174</v>
      </c>
      <c r="BC38" s="16" t="str">
        <f t="shared" si="14"/>
        <v>TB</v>
      </c>
      <c r="BD38" s="16">
        <f t="shared" si="15"/>
        <v>138</v>
      </c>
      <c r="BE38" s="34">
        <f t="shared" si="16"/>
        <v>6</v>
      </c>
      <c r="BF38" s="16" t="str">
        <f t="shared" si="17"/>
        <v>TBK</v>
      </c>
      <c r="BG38" s="35">
        <f t="shared" si="6"/>
        <v>248</v>
      </c>
      <c r="BH38" s="34">
        <f t="shared" si="7"/>
        <v>5.276595744680851</v>
      </c>
      <c r="BI38" s="16" t="str">
        <f t="shared" si="8"/>
        <v>TB</v>
      </c>
      <c r="BJ38" s="16">
        <f t="shared" si="9"/>
        <v>262</v>
      </c>
      <c r="BK38" s="34">
        <f t="shared" si="10"/>
        <v>5.137254901960785</v>
      </c>
      <c r="BL38" s="16" t="str">
        <f t="shared" si="11"/>
        <v>TB</v>
      </c>
    </row>
    <row r="39" spans="1:64" ht="21.75" customHeight="1">
      <c r="A39" s="11">
        <v>30</v>
      </c>
      <c r="B39" s="12" t="s">
        <v>54</v>
      </c>
      <c r="C39" s="24" t="s">
        <v>183</v>
      </c>
      <c r="D39" s="25" t="s">
        <v>22</v>
      </c>
      <c r="E39" s="26" t="s">
        <v>184</v>
      </c>
      <c r="F39" s="27">
        <v>6</v>
      </c>
      <c r="G39" s="21">
        <v>8</v>
      </c>
      <c r="H39" s="21"/>
      <c r="I39" s="21">
        <v>6</v>
      </c>
      <c r="J39" s="21"/>
      <c r="K39" s="21">
        <v>3</v>
      </c>
      <c r="L39" s="21">
        <v>5</v>
      </c>
      <c r="M39" s="21">
        <v>5</v>
      </c>
      <c r="N39" s="21"/>
      <c r="O39" s="21">
        <v>7</v>
      </c>
      <c r="P39" s="21"/>
      <c r="Q39" s="21">
        <v>7</v>
      </c>
      <c r="R39" s="21"/>
      <c r="S39" s="21">
        <v>2</v>
      </c>
      <c r="T39" s="21">
        <v>6</v>
      </c>
      <c r="U39" s="21">
        <v>5</v>
      </c>
      <c r="V39" s="21"/>
      <c r="W39" s="21">
        <v>6</v>
      </c>
      <c r="X39" s="21"/>
      <c r="Y39" s="21">
        <v>8</v>
      </c>
      <c r="Z39" s="21"/>
      <c r="AA39" s="16">
        <f t="shared" si="0"/>
        <v>122</v>
      </c>
      <c r="AB39" s="16">
        <f t="shared" si="1"/>
        <v>5.083333333333333</v>
      </c>
      <c r="AC39" s="20" t="str">
        <f t="shared" si="2"/>
        <v>TB</v>
      </c>
      <c r="AD39" s="16">
        <f t="shared" si="3"/>
        <v>144</v>
      </c>
      <c r="AE39" s="16">
        <f t="shared" si="4"/>
        <v>6</v>
      </c>
      <c r="AF39" s="20" t="str">
        <f t="shared" si="5"/>
        <v>TBK</v>
      </c>
      <c r="AG39" s="16">
        <v>7</v>
      </c>
      <c r="AH39" s="16"/>
      <c r="AI39" s="16">
        <v>9</v>
      </c>
      <c r="AJ39" s="16"/>
      <c r="AK39" s="16">
        <v>5</v>
      </c>
      <c r="AL39" s="16"/>
      <c r="AM39" s="16">
        <v>6</v>
      </c>
      <c r="AN39" s="16"/>
      <c r="AO39" s="16">
        <v>5</v>
      </c>
      <c r="AP39" s="16"/>
      <c r="AQ39" s="16">
        <v>6</v>
      </c>
      <c r="AR39" s="16"/>
      <c r="AS39" s="16">
        <v>8</v>
      </c>
      <c r="AT39" s="16"/>
      <c r="AU39" s="16">
        <v>10</v>
      </c>
      <c r="AV39" s="16"/>
      <c r="AW39" s="16">
        <v>9</v>
      </c>
      <c r="AX39" s="16"/>
      <c r="AY39" s="16">
        <v>8</v>
      </c>
      <c r="AZ39" s="16"/>
      <c r="BA39" s="16">
        <f t="shared" si="12"/>
        <v>161</v>
      </c>
      <c r="BB39" s="34">
        <f t="shared" si="13"/>
        <v>7</v>
      </c>
      <c r="BC39" s="16" t="str">
        <f t="shared" si="14"/>
        <v>Khá</v>
      </c>
      <c r="BD39" s="16">
        <f t="shared" si="15"/>
        <v>161</v>
      </c>
      <c r="BE39" s="34">
        <f t="shared" si="16"/>
        <v>7</v>
      </c>
      <c r="BF39" s="16" t="str">
        <f t="shared" si="17"/>
        <v>Khá</v>
      </c>
      <c r="BG39" s="35">
        <f t="shared" si="6"/>
        <v>283</v>
      </c>
      <c r="BH39" s="34">
        <f t="shared" si="7"/>
        <v>6.0212765957446805</v>
      </c>
      <c r="BI39" s="16" t="str">
        <f t="shared" si="8"/>
        <v>TBK</v>
      </c>
      <c r="BJ39" s="16">
        <f t="shared" si="9"/>
        <v>305</v>
      </c>
      <c r="BK39" s="34">
        <f t="shared" si="10"/>
        <v>5.980392156862745</v>
      </c>
      <c r="BL39" s="16" t="str">
        <f t="shared" si="11"/>
        <v>TB</v>
      </c>
    </row>
    <row r="40" spans="1:64" ht="21.75" customHeight="1">
      <c r="A40" s="11">
        <v>31</v>
      </c>
      <c r="B40" s="12" t="s">
        <v>36</v>
      </c>
      <c r="C40" s="24" t="s">
        <v>185</v>
      </c>
      <c r="D40" s="25" t="s">
        <v>9</v>
      </c>
      <c r="E40" s="26" t="s">
        <v>186</v>
      </c>
      <c r="F40" s="27">
        <v>2</v>
      </c>
      <c r="G40" s="21">
        <v>7</v>
      </c>
      <c r="H40" s="21"/>
      <c r="I40" s="21">
        <v>9</v>
      </c>
      <c r="J40" s="21"/>
      <c r="K40" s="21">
        <v>5</v>
      </c>
      <c r="L40" s="21"/>
      <c r="M40" s="21">
        <v>5</v>
      </c>
      <c r="N40" s="21"/>
      <c r="O40" s="21">
        <v>7</v>
      </c>
      <c r="P40" s="21"/>
      <c r="Q40" s="21">
        <v>4</v>
      </c>
      <c r="R40" s="21">
        <v>7</v>
      </c>
      <c r="S40" s="21">
        <v>5</v>
      </c>
      <c r="T40" s="21"/>
      <c r="U40" s="21">
        <v>9</v>
      </c>
      <c r="V40" s="21"/>
      <c r="W40" s="21">
        <v>7</v>
      </c>
      <c r="X40" s="21"/>
      <c r="Y40" s="21">
        <v>7</v>
      </c>
      <c r="Z40" s="21"/>
      <c r="AA40" s="16">
        <f t="shared" si="0"/>
        <v>146</v>
      </c>
      <c r="AB40" s="16">
        <f t="shared" si="1"/>
        <v>6.083333333333333</v>
      </c>
      <c r="AC40" s="20" t="str">
        <f t="shared" si="2"/>
        <v>TBK</v>
      </c>
      <c r="AD40" s="16">
        <f t="shared" si="3"/>
        <v>152</v>
      </c>
      <c r="AE40" s="16">
        <f t="shared" si="4"/>
        <v>6.333333333333333</v>
      </c>
      <c r="AF40" s="20" t="str">
        <f t="shared" si="5"/>
        <v>TBK</v>
      </c>
      <c r="AG40" s="16">
        <v>7</v>
      </c>
      <c r="AH40" s="16"/>
      <c r="AI40" s="16">
        <v>8</v>
      </c>
      <c r="AJ40" s="16"/>
      <c r="AK40" s="16">
        <v>5</v>
      </c>
      <c r="AL40" s="16"/>
      <c r="AM40" s="16">
        <v>6</v>
      </c>
      <c r="AN40" s="16"/>
      <c r="AO40" s="16">
        <v>6</v>
      </c>
      <c r="AP40" s="16"/>
      <c r="AQ40" s="16">
        <v>8</v>
      </c>
      <c r="AR40" s="16"/>
      <c r="AS40" s="16">
        <v>6</v>
      </c>
      <c r="AT40" s="16"/>
      <c r="AU40" s="16">
        <v>6</v>
      </c>
      <c r="AV40" s="16"/>
      <c r="AW40" s="16">
        <v>9</v>
      </c>
      <c r="AX40" s="16"/>
      <c r="AY40" s="16">
        <v>6</v>
      </c>
      <c r="AZ40" s="16"/>
      <c r="BA40" s="16">
        <f t="shared" si="12"/>
        <v>153</v>
      </c>
      <c r="BB40" s="34">
        <f t="shared" si="13"/>
        <v>6.6521739130434785</v>
      </c>
      <c r="BC40" s="16" t="str">
        <f t="shared" si="14"/>
        <v>TBK</v>
      </c>
      <c r="BD40" s="16">
        <f t="shared" si="15"/>
        <v>153</v>
      </c>
      <c r="BE40" s="34">
        <f t="shared" si="16"/>
        <v>6.6521739130434785</v>
      </c>
      <c r="BF40" s="16" t="str">
        <f t="shared" si="17"/>
        <v>TBK</v>
      </c>
      <c r="BG40" s="35">
        <f t="shared" si="6"/>
        <v>299</v>
      </c>
      <c r="BH40" s="34">
        <f t="shared" si="7"/>
        <v>6.361702127659575</v>
      </c>
      <c r="BI40" s="16" t="str">
        <f t="shared" si="8"/>
        <v>TBK</v>
      </c>
      <c r="BJ40" s="16">
        <f t="shared" si="9"/>
        <v>305</v>
      </c>
      <c r="BK40" s="34">
        <f t="shared" si="10"/>
        <v>5.980392156862745</v>
      </c>
      <c r="BL40" s="16" t="str">
        <f t="shared" si="11"/>
        <v>TB</v>
      </c>
    </row>
    <row r="41" spans="1:64" ht="21.75" customHeight="1">
      <c r="A41" s="11">
        <v>32</v>
      </c>
      <c r="B41" s="12" t="s">
        <v>55</v>
      </c>
      <c r="C41" s="24" t="s">
        <v>187</v>
      </c>
      <c r="D41" s="25" t="s">
        <v>188</v>
      </c>
      <c r="E41" s="26" t="s">
        <v>186</v>
      </c>
      <c r="F41" s="27">
        <v>4</v>
      </c>
      <c r="G41" s="21">
        <v>8</v>
      </c>
      <c r="H41" s="21"/>
      <c r="I41" s="21">
        <v>7</v>
      </c>
      <c r="J41" s="21"/>
      <c r="K41" s="21">
        <v>7</v>
      </c>
      <c r="L41" s="21"/>
      <c r="M41" s="21">
        <v>7</v>
      </c>
      <c r="N41" s="21"/>
      <c r="O41" s="21">
        <v>8</v>
      </c>
      <c r="P41" s="21"/>
      <c r="Q41" s="21">
        <v>9</v>
      </c>
      <c r="R41" s="21"/>
      <c r="S41" s="21">
        <v>5</v>
      </c>
      <c r="T41" s="21"/>
      <c r="U41" s="21">
        <v>9</v>
      </c>
      <c r="V41" s="21"/>
      <c r="W41" s="21">
        <v>9</v>
      </c>
      <c r="X41" s="21"/>
      <c r="Y41" s="21">
        <v>4</v>
      </c>
      <c r="Z41" s="21">
        <v>6</v>
      </c>
      <c r="AA41" s="16">
        <f t="shared" si="0"/>
        <v>177</v>
      </c>
      <c r="AB41" s="16">
        <f t="shared" si="1"/>
        <v>7.375</v>
      </c>
      <c r="AC41" s="20" t="str">
        <f t="shared" si="2"/>
        <v>Khá</v>
      </c>
      <c r="AD41" s="16">
        <f t="shared" si="3"/>
        <v>179</v>
      </c>
      <c r="AE41" s="16">
        <f t="shared" si="4"/>
        <v>7.458333333333333</v>
      </c>
      <c r="AF41" s="20" t="str">
        <f t="shared" si="5"/>
        <v>Khá</v>
      </c>
      <c r="AG41" s="16">
        <v>8</v>
      </c>
      <c r="AH41" s="16"/>
      <c r="AI41" s="16">
        <v>9</v>
      </c>
      <c r="AJ41" s="16"/>
      <c r="AK41" s="16">
        <v>7</v>
      </c>
      <c r="AL41" s="16"/>
      <c r="AM41" s="16">
        <v>7</v>
      </c>
      <c r="AN41" s="16"/>
      <c r="AO41" s="16">
        <v>6</v>
      </c>
      <c r="AP41" s="16"/>
      <c r="AQ41" s="16">
        <v>8</v>
      </c>
      <c r="AR41" s="16"/>
      <c r="AS41" s="16">
        <v>8</v>
      </c>
      <c r="AT41" s="16"/>
      <c r="AU41" s="16">
        <v>10</v>
      </c>
      <c r="AV41" s="16"/>
      <c r="AW41" s="16">
        <v>9</v>
      </c>
      <c r="AX41" s="16"/>
      <c r="AY41" s="16">
        <v>8</v>
      </c>
      <c r="AZ41" s="16"/>
      <c r="BA41" s="16">
        <f t="shared" si="12"/>
        <v>179</v>
      </c>
      <c r="BB41" s="34">
        <f t="shared" si="13"/>
        <v>7.782608695652174</v>
      </c>
      <c r="BC41" s="16" t="str">
        <f t="shared" si="14"/>
        <v>Khá</v>
      </c>
      <c r="BD41" s="16">
        <f t="shared" si="15"/>
        <v>179</v>
      </c>
      <c r="BE41" s="34">
        <f t="shared" si="16"/>
        <v>7.782608695652174</v>
      </c>
      <c r="BF41" s="16" t="str">
        <f t="shared" si="17"/>
        <v>Khá</v>
      </c>
      <c r="BG41" s="35">
        <f t="shared" si="6"/>
        <v>356</v>
      </c>
      <c r="BH41" s="34">
        <f t="shared" si="7"/>
        <v>7.574468085106383</v>
      </c>
      <c r="BI41" s="16" t="str">
        <f t="shared" si="8"/>
        <v>Khá</v>
      </c>
      <c r="BJ41" s="16">
        <f t="shared" si="9"/>
        <v>358</v>
      </c>
      <c r="BK41" s="34">
        <f t="shared" si="10"/>
        <v>7.019607843137255</v>
      </c>
      <c r="BL41" s="16" t="str">
        <f t="shared" si="11"/>
        <v>Khá</v>
      </c>
    </row>
    <row r="42" spans="1:64" ht="21.75" customHeight="1">
      <c r="A42" s="11">
        <v>33</v>
      </c>
      <c r="B42" s="12" t="s">
        <v>65</v>
      </c>
      <c r="C42" s="24" t="s">
        <v>189</v>
      </c>
      <c r="D42" s="25" t="s">
        <v>190</v>
      </c>
      <c r="E42" s="26" t="s">
        <v>191</v>
      </c>
      <c r="F42" s="27">
        <v>1</v>
      </c>
      <c r="G42" s="21">
        <v>7</v>
      </c>
      <c r="H42" s="21"/>
      <c r="I42" s="21">
        <v>9</v>
      </c>
      <c r="J42" s="21"/>
      <c r="K42" s="21">
        <v>5</v>
      </c>
      <c r="L42" s="21"/>
      <c r="M42" s="21">
        <v>5</v>
      </c>
      <c r="N42" s="21"/>
      <c r="O42" s="21">
        <v>7</v>
      </c>
      <c r="P42" s="21"/>
      <c r="Q42" s="21">
        <v>8</v>
      </c>
      <c r="R42" s="21"/>
      <c r="S42" s="21">
        <v>3</v>
      </c>
      <c r="T42" s="21">
        <v>6</v>
      </c>
      <c r="U42" s="21">
        <v>9</v>
      </c>
      <c r="V42" s="21"/>
      <c r="W42" s="21">
        <v>6</v>
      </c>
      <c r="X42" s="21"/>
      <c r="Y42" s="21">
        <v>6</v>
      </c>
      <c r="Z42" s="21"/>
      <c r="AA42" s="16">
        <f aca="true" t="shared" si="18" ref="AA42:AA73">(G42+O42+Q42+U42)*2+(I42+Y42)*1+(K42)*5+(M42+S42+W42)*3</f>
        <v>144</v>
      </c>
      <c r="AB42" s="16">
        <f aca="true" t="shared" si="19" ref="AB42:AB73">AA42/$AA$9</f>
        <v>6</v>
      </c>
      <c r="AC42" s="20" t="str">
        <f aca="true" t="shared" si="20" ref="AC42:AC73">HLOOKUP(AB42,$BO$7:$BU$8,2)</f>
        <v>TBK</v>
      </c>
      <c r="AD42" s="16">
        <f aca="true" t="shared" si="21" ref="AD42:AD73">(MAX(G42:H42)+MAX(O42:P42)+MAX(Q42:R42)+MAX(U42:V42))*2+(MAX(I42:J42)+MAX(Y42:Z42))*1+(MAX(K42:L42))*5+(MAX(M42:N42)+MAX(S42:T42)+MAX(W42:X42))*3</f>
        <v>153</v>
      </c>
      <c r="AE42" s="16">
        <f aca="true" t="shared" si="22" ref="AE42:AE73">AD42/$AD$9</f>
        <v>6.375</v>
      </c>
      <c r="AF42" s="20" t="str">
        <f aca="true" t="shared" si="23" ref="AF42:AF73">HLOOKUP(AE42,$BO$7:$BU$8,2)</f>
        <v>TBK</v>
      </c>
      <c r="AG42" s="16">
        <v>8</v>
      </c>
      <c r="AH42" s="16"/>
      <c r="AI42" s="16">
        <v>8</v>
      </c>
      <c r="AJ42" s="16"/>
      <c r="AK42" s="16">
        <v>5</v>
      </c>
      <c r="AL42" s="16"/>
      <c r="AM42" s="16">
        <v>6</v>
      </c>
      <c r="AN42" s="16"/>
      <c r="AO42" s="16">
        <v>5</v>
      </c>
      <c r="AP42" s="16"/>
      <c r="AQ42" s="16">
        <v>9</v>
      </c>
      <c r="AR42" s="16"/>
      <c r="AS42" s="30">
        <v>7</v>
      </c>
      <c r="AU42" s="16">
        <v>7</v>
      </c>
      <c r="AV42" s="16"/>
      <c r="AW42" s="16">
        <v>9</v>
      </c>
      <c r="AX42" s="16"/>
      <c r="AY42" s="16">
        <v>8</v>
      </c>
      <c r="AZ42" s="16"/>
      <c r="BA42" s="16">
        <f t="shared" si="12"/>
        <v>164</v>
      </c>
      <c r="BB42" s="34">
        <f t="shared" si="13"/>
        <v>7.130434782608695</v>
      </c>
      <c r="BC42" s="16" t="str">
        <f t="shared" si="14"/>
        <v>Khá</v>
      </c>
      <c r="BD42" s="16">
        <f t="shared" si="15"/>
        <v>164</v>
      </c>
      <c r="BE42" s="34">
        <f t="shared" si="16"/>
        <v>7.130434782608695</v>
      </c>
      <c r="BF42" s="16" t="str">
        <f t="shared" si="17"/>
        <v>Khá</v>
      </c>
      <c r="BG42" s="35">
        <f aca="true" t="shared" si="24" ref="BG42:BG73">AA42+BA42</f>
        <v>308</v>
      </c>
      <c r="BH42" s="34">
        <f aca="true" t="shared" si="25" ref="BH42:BH73">BG42/$BG$9</f>
        <v>6.553191489361702</v>
      </c>
      <c r="BI42" s="16" t="str">
        <f aca="true" t="shared" si="26" ref="BI42:BI73">HLOOKUP(BH42,$BO$7:$BU$8,2)</f>
        <v>TBK</v>
      </c>
      <c r="BJ42" s="16">
        <f aca="true" t="shared" si="27" ref="BJ42:BJ73">AD42+BD42</f>
        <v>317</v>
      </c>
      <c r="BK42" s="34">
        <f aca="true" t="shared" si="28" ref="BK42:BK73">BJ42/$BJ$9</f>
        <v>6.215686274509804</v>
      </c>
      <c r="BL42" s="16" t="str">
        <f aca="true" t="shared" si="29" ref="BL42:BL73">HLOOKUP(BK42,$BO$7:$BU$8,2)</f>
        <v>TBK</v>
      </c>
    </row>
    <row r="43" spans="1:64" ht="21.75" customHeight="1">
      <c r="A43" s="11">
        <v>34</v>
      </c>
      <c r="B43" s="12" t="s">
        <v>82</v>
      </c>
      <c r="C43" s="24" t="s">
        <v>192</v>
      </c>
      <c r="D43" s="25" t="s">
        <v>193</v>
      </c>
      <c r="E43" s="26" t="s">
        <v>19</v>
      </c>
      <c r="F43" s="27">
        <v>1</v>
      </c>
      <c r="G43" s="21">
        <v>8</v>
      </c>
      <c r="H43" s="21"/>
      <c r="I43" s="21">
        <v>5</v>
      </c>
      <c r="J43" s="21"/>
      <c r="K43" s="21">
        <v>6</v>
      </c>
      <c r="L43" s="21"/>
      <c r="M43" s="21">
        <v>7</v>
      </c>
      <c r="N43" s="21"/>
      <c r="O43" s="21">
        <v>6</v>
      </c>
      <c r="P43" s="21"/>
      <c r="Q43" s="21">
        <v>6</v>
      </c>
      <c r="R43" s="21"/>
      <c r="S43" s="21">
        <v>6</v>
      </c>
      <c r="T43" s="21"/>
      <c r="U43" s="21">
        <v>8</v>
      </c>
      <c r="V43" s="21"/>
      <c r="W43" s="21">
        <v>9</v>
      </c>
      <c r="X43" s="21"/>
      <c r="Y43" s="21">
        <v>8</v>
      </c>
      <c r="Z43" s="21"/>
      <c r="AA43" s="16">
        <f t="shared" si="18"/>
        <v>165</v>
      </c>
      <c r="AB43" s="16">
        <f t="shared" si="19"/>
        <v>6.875</v>
      </c>
      <c r="AC43" s="20" t="str">
        <f t="shared" si="20"/>
        <v>TBK</v>
      </c>
      <c r="AD43" s="16">
        <f t="shared" si="21"/>
        <v>165</v>
      </c>
      <c r="AE43" s="16">
        <f t="shared" si="22"/>
        <v>6.875</v>
      </c>
      <c r="AF43" s="20" t="str">
        <f t="shared" si="23"/>
        <v>TBK</v>
      </c>
      <c r="AG43" s="16">
        <v>8</v>
      </c>
      <c r="AH43" s="16"/>
      <c r="AI43" s="16">
        <v>4</v>
      </c>
      <c r="AJ43" s="16">
        <v>10</v>
      </c>
      <c r="AK43" s="16">
        <v>6</v>
      </c>
      <c r="AL43" s="16"/>
      <c r="AM43" s="16">
        <v>6</v>
      </c>
      <c r="AN43" s="16"/>
      <c r="AO43" s="16">
        <v>6</v>
      </c>
      <c r="AP43" s="16"/>
      <c r="AQ43" s="16">
        <v>7</v>
      </c>
      <c r="AR43" s="16"/>
      <c r="AS43" s="16">
        <v>8</v>
      </c>
      <c r="AT43" s="16"/>
      <c r="AU43" s="16">
        <v>10</v>
      </c>
      <c r="AV43" s="16"/>
      <c r="AW43" s="16">
        <v>9</v>
      </c>
      <c r="AX43" s="16"/>
      <c r="AY43" s="16">
        <v>8</v>
      </c>
      <c r="AZ43" s="16"/>
      <c r="BA43" s="16">
        <f t="shared" si="12"/>
        <v>167</v>
      </c>
      <c r="BB43" s="34">
        <f t="shared" si="13"/>
        <v>7.260869565217392</v>
      </c>
      <c r="BC43" s="16" t="str">
        <f t="shared" si="14"/>
        <v>Khá</v>
      </c>
      <c r="BD43" s="16">
        <f t="shared" si="15"/>
        <v>173</v>
      </c>
      <c r="BE43" s="34">
        <f t="shared" si="16"/>
        <v>7.521739130434782</v>
      </c>
      <c r="BF43" s="16" t="str">
        <f t="shared" si="17"/>
        <v>Khá</v>
      </c>
      <c r="BG43" s="35">
        <f t="shared" si="24"/>
        <v>332</v>
      </c>
      <c r="BH43" s="34">
        <f t="shared" si="25"/>
        <v>7.0638297872340425</v>
      </c>
      <c r="BI43" s="16" t="str">
        <f t="shared" si="26"/>
        <v>Khá</v>
      </c>
      <c r="BJ43" s="16">
        <f t="shared" si="27"/>
        <v>338</v>
      </c>
      <c r="BK43" s="34">
        <f t="shared" si="28"/>
        <v>6.627450980392157</v>
      </c>
      <c r="BL43" s="16" t="str">
        <f t="shared" si="29"/>
        <v>TBK</v>
      </c>
    </row>
    <row r="44" spans="1:64" ht="21.75" customHeight="1">
      <c r="A44" s="11">
        <v>35</v>
      </c>
      <c r="B44" s="12" t="s">
        <v>37</v>
      </c>
      <c r="C44" s="24" t="s">
        <v>194</v>
      </c>
      <c r="D44" s="25" t="s">
        <v>2</v>
      </c>
      <c r="E44" s="26" t="s">
        <v>195</v>
      </c>
      <c r="F44" s="27">
        <v>5</v>
      </c>
      <c r="G44" s="21">
        <v>6</v>
      </c>
      <c r="H44" s="21"/>
      <c r="I44" s="21">
        <v>5</v>
      </c>
      <c r="J44" s="21"/>
      <c r="K44" s="21">
        <v>5</v>
      </c>
      <c r="L44" s="21"/>
      <c r="M44" s="21">
        <v>6</v>
      </c>
      <c r="N44" s="21"/>
      <c r="O44" s="21">
        <v>5</v>
      </c>
      <c r="P44" s="21"/>
      <c r="Q44" s="21">
        <v>5</v>
      </c>
      <c r="R44" s="21"/>
      <c r="S44" s="21">
        <v>6</v>
      </c>
      <c r="T44" s="21"/>
      <c r="U44" s="21">
        <v>8</v>
      </c>
      <c r="V44" s="21"/>
      <c r="W44" s="21">
        <v>7</v>
      </c>
      <c r="X44" s="21"/>
      <c r="Y44" s="21">
        <v>7</v>
      </c>
      <c r="Z44" s="21"/>
      <c r="AA44" s="16">
        <f t="shared" si="18"/>
        <v>142</v>
      </c>
      <c r="AB44" s="16">
        <f t="shared" si="19"/>
        <v>5.916666666666667</v>
      </c>
      <c r="AC44" s="20" t="str">
        <f t="shared" si="20"/>
        <v>TB</v>
      </c>
      <c r="AD44" s="16">
        <f t="shared" si="21"/>
        <v>142</v>
      </c>
      <c r="AE44" s="16">
        <f t="shared" si="22"/>
        <v>5.916666666666667</v>
      </c>
      <c r="AF44" s="20" t="str">
        <f t="shared" si="23"/>
        <v>TB</v>
      </c>
      <c r="AG44" s="16">
        <v>7</v>
      </c>
      <c r="AH44" s="16"/>
      <c r="AI44" s="16">
        <v>6</v>
      </c>
      <c r="AJ44" s="16"/>
      <c r="AK44" s="16">
        <v>5</v>
      </c>
      <c r="AL44" s="16"/>
      <c r="AM44" s="16">
        <v>3</v>
      </c>
      <c r="AN44" s="16">
        <v>5</v>
      </c>
      <c r="AO44" s="16">
        <v>5</v>
      </c>
      <c r="AP44" s="16"/>
      <c r="AQ44" s="16">
        <v>8</v>
      </c>
      <c r="AR44" s="16"/>
      <c r="AS44" s="16">
        <v>6</v>
      </c>
      <c r="AT44" s="16"/>
      <c r="AU44" s="16">
        <v>4</v>
      </c>
      <c r="AV44" s="16">
        <v>6</v>
      </c>
      <c r="AW44" s="16">
        <v>9</v>
      </c>
      <c r="AX44" s="16"/>
      <c r="AY44" s="16">
        <v>5</v>
      </c>
      <c r="AZ44" s="16"/>
      <c r="BA44" s="16">
        <f t="shared" si="12"/>
        <v>137</v>
      </c>
      <c r="BB44" s="34">
        <f t="shared" si="13"/>
        <v>5.956521739130435</v>
      </c>
      <c r="BC44" s="16" t="str">
        <f t="shared" si="14"/>
        <v>TB</v>
      </c>
      <c r="BD44" s="16">
        <f t="shared" si="15"/>
        <v>143</v>
      </c>
      <c r="BE44" s="34">
        <f t="shared" si="16"/>
        <v>6.217391304347826</v>
      </c>
      <c r="BF44" s="16" t="str">
        <f t="shared" si="17"/>
        <v>TBK</v>
      </c>
      <c r="BG44" s="35">
        <f t="shared" si="24"/>
        <v>279</v>
      </c>
      <c r="BH44" s="34">
        <f t="shared" si="25"/>
        <v>5.9361702127659575</v>
      </c>
      <c r="BI44" s="16" t="str">
        <f t="shared" si="26"/>
        <v>TB</v>
      </c>
      <c r="BJ44" s="16">
        <f t="shared" si="27"/>
        <v>285</v>
      </c>
      <c r="BK44" s="34">
        <f t="shared" si="28"/>
        <v>5.588235294117647</v>
      </c>
      <c r="BL44" s="16" t="str">
        <f t="shared" si="29"/>
        <v>TB</v>
      </c>
    </row>
    <row r="45" spans="1:64" ht="21.75" customHeight="1">
      <c r="A45" s="11">
        <v>36</v>
      </c>
      <c r="B45" s="12" t="s">
        <v>66</v>
      </c>
      <c r="C45" s="24" t="s">
        <v>196</v>
      </c>
      <c r="D45" s="25" t="s">
        <v>197</v>
      </c>
      <c r="E45" s="26" t="s">
        <v>198</v>
      </c>
      <c r="F45" s="27">
        <v>6</v>
      </c>
      <c r="G45" s="21">
        <v>6</v>
      </c>
      <c r="H45" s="21"/>
      <c r="I45" s="21">
        <v>8</v>
      </c>
      <c r="J45" s="21"/>
      <c r="K45" s="21">
        <v>6</v>
      </c>
      <c r="L45" s="21"/>
      <c r="M45" s="21">
        <v>5</v>
      </c>
      <c r="N45" s="21"/>
      <c r="O45" s="21">
        <v>8</v>
      </c>
      <c r="P45" s="21"/>
      <c r="Q45" s="21">
        <v>7</v>
      </c>
      <c r="R45" s="21"/>
      <c r="S45" s="21">
        <v>2</v>
      </c>
      <c r="T45" s="21">
        <v>5</v>
      </c>
      <c r="U45" s="21">
        <v>8</v>
      </c>
      <c r="V45" s="21"/>
      <c r="W45" s="21">
        <v>9</v>
      </c>
      <c r="X45" s="21"/>
      <c r="Y45" s="21">
        <v>7</v>
      </c>
      <c r="Z45" s="21"/>
      <c r="AA45" s="16">
        <f t="shared" si="18"/>
        <v>151</v>
      </c>
      <c r="AB45" s="16">
        <f t="shared" si="19"/>
        <v>6.291666666666667</v>
      </c>
      <c r="AC45" s="20" t="str">
        <f t="shared" si="20"/>
        <v>TBK</v>
      </c>
      <c r="AD45" s="16">
        <f t="shared" si="21"/>
        <v>160</v>
      </c>
      <c r="AE45" s="16">
        <f t="shared" si="22"/>
        <v>6.666666666666667</v>
      </c>
      <c r="AF45" s="20" t="str">
        <f t="shared" si="23"/>
        <v>TBK</v>
      </c>
      <c r="AG45" s="16">
        <v>7</v>
      </c>
      <c r="AH45" s="16"/>
      <c r="AI45" s="16">
        <v>8</v>
      </c>
      <c r="AJ45" s="16"/>
      <c r="AK45" s="16">
        <v>6</v>
      </c>
      <c r="AL45" s="16"/>
      <c r="AM45" s="16">
        <v>7</v>
      </c>
      <c r="AN45" s="16"/>
      <c r="AO45" s="16">
        <v>6</v>
      </c>
      <c r="AP45" s="16"/>
      <c r="AQ45" s="16">
        <v>7</v>
      </c>
      <c r="AR45" s="16"/>
      <c r="AS45" s="16">
        <v>8</v>
      </c>
      <c r="AT45" s="16"/>
      <c r="AU45" s="16">
        <v>7</v>
      </c>
      <c r="AV45" s="16"/>
      <c r="AW45" s="16">
        <v>9</v>
      </c>
      <c r="AX45" s="16"/>
      <c r="AY45" s="16">
        <v>6</v>
      </c>
      <c r="AZ45" s="16"/>
      <c r="BA45" s="16">
        <f t="shared" si="12"/>
        <v>161</v>
      </c>
      <c r="BB45" s="34">
        <f t="shared" si="13"/>
        <v>7</v>
      </c>
      <c r="BC45" s="16" t="str">
        <f t="shared" si="14"/>
        <v>Khá</v>
      </c>
      <c r="BD45" s="16">
        <f t="shared" si="15"/>
        <v>161</v>
      </c>
      <c r="BE45" s="34">
        <f t="shared" si="16"/>
        <v>7</v>
      </c>
      <c r="BF45" s="16" t="str">
        <f t="shared" si="17"/>
        <v>Khá</v>
      </c>
      <c r="BG45" s="35">
        <f t="shared" si="24"/>
        <v>312</v>
      </c>
      <c r="BH45" s="34">
        <f t="shared" si="25"/>
        <v>6.638297872340425</v>
      </c>
      <c r="BI45" s="16" t="str">
        <f t="shared" si="26"/>
        <v>TBK</v>
      </c>
      <c r="BJ45" s="16">
        <f t="shared" si="27"/>
        <v>321</v>
      </c>
      <c r="BK45" s="34">
        <f t="shared" si="28"/>
        <v>6.294117647058823</v>
      </c>
      <c r="BL45" s="16" t="str">
        <f t="shared" si="29"/>
        <v>TBK</v>
      </c>
    </row>
    <row r="46" spans="1:64" ht="21.75" customHeight="1">
      <c r="A46" s="11">
        <v>37</v>
      </c>
      <c r="B46" s="12" t="s">
        <v>83</v>
      </c>
      <c r="C46" s="24" t="s">
        <v>199</v>
      </c>
      <c r="D46" s="25" t="s">
        <v>200</v>
      </c>
      <c r="E46" s="26" t="s">
        <v>201</v>
      </c>
      <c r="F46" s="27">
        <v>1</v>
      </c>
      <c r="G46" s="21">
        <v>5</v>
      </c>
      <c r="H46" s="21"/>
      <c r="I46" s="21">
        <v>4</v>
      </c>
      <c r="J46" s="21">
        <v>5</v>
      </c>
      <c r="K46" s="21">
        <v>5</v>
      </c>
      <c r="L46" s="21"/>
      <c r="M46" s="21">
        <v>5</v>
      </c>
      <c r="N46" s="21"/>
      <c r="O46" s="21">
        <v>6</v>
      </c>
      <c r="P46" s="21"/>
      <c r="Q46" s="21">
        <v>7</v>
      </c>
      <c r="R46" s="21"/>
      <c r="S46" s="21">
        <v>3</v>
      </c>
      <c r="T46" s="21">
        <v>5</v>
      </c>
      <c r="U46" s="21">
        <v>8</v>
      </c>
      <c r="V46" s="21"/>
      <c r="W46" s="21">
        <v>8</v>
      </c>
      <c r="X46" s="21"/>
      <c r="Y46" s="21">
        <v>6</v>
      </c>
      <c r="Z46" s="21"/>
      <c r="AA46" s="16">
        <f t="shared" si="18"/>
        <v>135</v>
      </c>
      <c r="AB46" s="16">
        <f t="shared" si="19"/>
        <v>5.625</v>
      </c>
      <c r="AC46" s="20" t="str">
        <f t="shared" si="20"/>
        <v>TB</v>
      </c>
      <c r="AD46" s="16">
        <f t="shared" si="21"/>
        <v>142</v>
      </c>
      <c r="AE46" s="16">
        <f t="shared" si="22"/>
        <v>5.916666666666667</v>
      </c>
      <c r="AF46" s="20" t="str">
        <f t="shared" si="23"/>
        <v>TB</v>
      </c>
      <c r="AG46" s="16">
        <v>7</v>
      </c>
      <c r="AH46" s="16"/>
      <c r="AI46" s="16">
        <v>8</v>
      </c>
      <c r="AJ46" s="16"/>
      <c r="AK46" s="16">
        <v>4</v>
      </c>
      <c r="AL46" s="16">
        <v>5</v>
      </c>
      <c r="AM46" s="16">
        <v>6</v>
      </c>
      <c r="AN46" s="16"/>
      <c r="AO46" s="16">
        <v>5</v>
      </c>
      <c r="AP46" s="16"/>
      <c r="AQ46" s="16">
        <v>5</v>
      </c>
      <c r="AR46" s="16"/>
      <c r="AS46" s="16">
        <v>6</v>
      </c>
      <c r="AT46" s="16"/>
      <c r="AU46" s="16">
        <v>7</v>
      </c>
      <c r="AV46" s="16"/>
      <c r="AW46" s="16">
        <v>9</v>
      </c>
      <c r="AX46" s="16"/>
      <c r="AY46" s="16">
        <v>5</v>
      </c>
      <c r="AZ46" s="16"/>
      <c r="BA46" s="16">
        <f t="shared" si="12"/>
        <v>139</v>
      </c>
      <c r="BB46" s="34">
        <f t="shared" si="13"/>
        <v>6.043478260869565</v>
      </c>
      <c r="BC46" s="16" t="str">
        <f t="shared" si="14"/>
        <v>TBK</v>
      </c>
      <c r="BD46" s="16">
        <f t="shared" si="15"/>
        <v>142</v>
      </c>
      <c r="BE46" s="34">
        <f t="shared" si="16"/>
        <v>6.173913043478261</v>
      </c>
      <c r="BF46" s="16" t="str">
        <f t="shared" si="17"/>
        <v>TBK</v>
      </c>
      <c r="BG46" s="35">
        <f t="shared" si="24"/>
        <v>274</v>
      </c>
      <c r="BH46" s="34">
        <f t="shared" si="25"/>
        <v>5.829787234042553</v>
      </c>
      <c r="BI46" s="16" t="str">
        <f t="shared" si="26"/>
        <v>TB</v>
      </c>
      <c r="BJ46" s="16">
        <f t="shared" si="27"/>
        <v>284</v>
      </c>
      <c r="BK46" s="34">
        <f t="shared" si="28"/>
        <v>5.568627450980392</v>
      </c>
      <c r="BL46" s="16" t="str">
        <f t="shared" si="29"/>
        <v>TB</v>
      </c>
    </row>
    <row r="47" spans="1:64" ht="21.75" customHeight="1">
      <c r="A47" s="11">
        <v>38</v>
      </c>
      <c r="B47" s="12" t="s">
        <v>56</v>
      </c>
      <c r="C47" s="24" t="s">
        <v>202</v>
      </c>
      <c r="D47" s="25" t="s">
        <v>190</v>
      </c>
      <c r="E47" s="26" t="s">
        <v>203</v>
      </c>
      <c r="F47" s="27">
        <v>2</v>
      </c>
      <c r="G47" s="21">
        <v>6</v>
      </c>
      <c r="H47" s="21"/>
      <c r="I47" s="21">
        <v>8</v>
      </c>
      <c r="J47" s="21"/>
      <c r="K47" s="21">
        <v>7</v>
      </c>
      <c r="L47" s="21"/>
      <c r="M47" s="21">
        <v>5</v>
      </c>
      <c r="N47" s="21"/>
      <c r="O47" s="21">
        <v>7</v>
      </c>
      <c r="P47" s="21"/>
      <c r="Q47" s="21">
        <v>8</v>
      </c>
      <c r="R47" s="21"/>
      <c r="S47" s="21">
        <v>5</v>
      </c>
      <c r="T47" s="21"/>
      <c r="U47" s="21">
        <v>6</v>
      </c>
      <c r="V47" s="21"/>
      <c r="W47" s="21">
        <v>6</v>
      </c>
      <c r="X47" s="21"/>
      <c r="Y47" s="21">
        <v>7</v>
      </c>
      <c r="Z47" s="21"/>
      <c r="AA47" s="16">
        <f t="shared" si="18"/>
        <v>152</v>
      </c>
      <c r="AB47" s="16">
        <f t="shared" si="19"/>
        <v>6.333333333333333</v>
      </c>
      <c r="AC47" s="20" t="str">
        <f t="shared" si="20"/>
        <v>TBK</v>
      </c>
      <c r="AD47" s="16">
        <f t="shared" si="21"/>
        <v>152</v>
      </c>
      <c r="AE47" s="16">
        <f t="shared" si="22"/>
        <v>6.333333333333333</v>
      </c>
      <c r="AF47" s="20" t="str">
        <f t="shared" si="23"/>
        <v>TBK</v>
      </c>
      <c r="AG47" s="16">
        <v>8</v>
      </c>
      <c r="AH47" s="16"/>
      <c r="AI47" s="16">
        <v>8</v>
      </c>
      <c r="AJ47" s="16"/>
      <c r="AK47" s="16">
        <v>5</v>
      </c>
      <c r="AL47" s="16"/>
      <c r="AM47" s="16">
        <v>6</v>
      </c>
      <c r="AN47" s="16"/>
      <c r="AO47" s="16">
        <v>5</v>
      </c>
      <c r="AP47" s="16"/>
      <c r="AQ47" s="16">
        <v>6</v>
      </c>
      <c r="AR47" s="16"/>
      <c r="AS47" s="16">
        <v>8</v>
      </c>
      <c r="AT47" s="16"/>
      <c r="AU47" s="16">
        <v>6</v>
      </c>
      <c r="AV47" s="16"/>
      <c r="AW47" s="16">
        <v>9</v>
      </c>
      <c r="AX47" s="16"/>
      <c r="AY47" s="16">
        <v>8</v>
      </c>
      <c r="AZ47" s="16"/>
      <c r="BA47" s="16">
        <f t="shared" si="12"/>
        <v>159</v>
      </c>
      <c r="BB47" s="34">
        <f t="shared" si="13"/>
        <v>6.913043478260869</v>
      </c>
      <c r="BC47" s="16" t="str">
        <f t="shared" si="14"/>
        <v>TBK</v>
      </c>
      <c r="BD47" s="16">
        <f t="shared" si="15"/>
        <v>159</v>
      </c>
      <c r="BE47" s="34">
        <f t="shared" si="16"/>
        <v>6.913043478260869</v>
      </c>
      <c r="BF47" s="16" t="str">
        <f t="shared" si="17"/>
        <v>TBK</v>
      </c>
      <c r="BG47" s="35">
        <f t="shared" si="24"/>
        <v>311</v>
      </c>
      <c r="BH47" s="34">
        <f t="shared" si="25"/>
        <v>6.617021276595745</v>
      </c>
      <c r="BI47" s="16" t="str">
        <f t="shared" si="26"/>
        <v>TBK</v>
      </c>
      <c r="BJ47" s="16">
        <f t="shared" si="27"/>
        <v>311</v>
      </c>
      <c r="BK47" s="34">
        <f t="shared" si="28"/>
        <v>6.098039215686274</v>
      </c>
      <c r="BL47" s="16" t="str">
        <f t="shared" si="29"/>
        <v>TBK</v>
      </c>
    </row>
    <row r="48" spans="1:64" ht="21.75" customHeight="1">
      <c r="A48" s="11">
        <v>39</v>
      </c>
      <c r="B48" s="12" t="s">
        <v>57</v>
      </c>
      <c r="C48" s="24" t="s">
        <v>204</v>
      </c>
      <c r="D48" s="25" t="s">
        <v>205</v>
      </c>
      <c r="E48" s="26" t="s">
        <v>206</v>
      </c>
      <c r="F48" s="27">
        <v>3</v>
      </c>
      <c r="G48" s="21">
        <v>7</v>
      </c>
      <c r="H48" s="21"/>
      <c r="I48" s="21">
        <v>8</v>
      </c>
      <c r="J48" s="21"/>
      <c r="K48" s="21">
        <v>5</v>
      </c>
      <c r="L48" s="21"/>
      <c r="M48" s="21">
        <v>6</v>
      </c>
      <c r="N48" s="21"/>
      <c r="O48" s="21">
        <v>5</v>
      </c>
      <c r="P48" s="21"/>
      <c r="Q48" s="21">
        <v>7</v>
      </c>
      <c r="R48" s="21"/>
      <c r="S48" s="21">
        <v>5</v>
      </c>
      <c r="T48" s="21"/>
      <c r="U48" s="21">
        <v>5</v>
      </c>
      <c r="V48" s="21"/>
      <c r="W48" s="21">
        <v>8</v>
      </c>
      <c r="X48" s="21"/>
      <c r="Y48" s="21">
        <v>7</v>
      </c>
      <c r="Z48" s="21"/>
      <c r="AA48" s="16">
        <f t="shared" si="18"/>
        <v>145</v>
      </c>
      <c r="AB48" s="16">
        <f t="shared" si="19"/>
        <v>6.041666666666667</v>
      </c>
      <c r="AC48" s="20" t="str">
        <f t="shared" si="20"/>
        <v>TBK</v>
      </c>
      <c r="AD48" s="16">
        <f t="shared" si="21"/>
        <v>145</v>
      </c>
      <c r="AE48" s="16">
        <f t="shared" si="22"/>
        <v>6.041666666666667</v>
      </c>
      <c r="AF48" s="20" t="str">
        <f t="shared" si="23"/>
        <v>TBK</v>
      </c>
      <c r="AG48" s="16">
        <v>7</v>
      </c>
      <c r="AH48" s="16"/>
      <c r="AI48" s="16">
        <v>8</v>
      </c>
      <c r="AJ48" s="16"/>
      <c r="AK48" s="16">
        <v>5</v>
      </c>
      <c r="AL48" s="16"/>
      <c r="AM48" s="16">
        <v>3</v>
      </c>
      <c r="AN48" s="16">
        <v>5</v>
      </c>
      <c r="AO48" s="16">
        <v>5</v>
      </c>
      <c r="AP48" s="16"/>
      <c r="AQ48" s="16">
        <v>8</v>
      </c>
      <c r="AR48" s="16"/>
      <c r="AS48" s="16">
        <v>7</v>
      </c>
      <c r="AT48" s="16"/>
      <c r="AU48" s="16">
        <v>3</v>
      </c>
      <c r="AV48" s="16">
        <v>8</v>
      </c>
      <c r="AW48" s="16">
        <v>9</v>
      </c>
      <c r="AX48" s="16"/>
      <c r="AY48" s="16">
        <v>7</v>
      </c>
      <c r="AZ48" s="16"/>
      <c r="BA48" s="16">
        <f t="shared" si="12"/>
        <v>146</v>
      </c>
      <c r="BB48" s="34">
        <f t="shared" si="13"/>
        <v>6.3478260869565215</v>
      </c>
      <c r="BC48" s="16" t="str">
        <f t="shared" si="14"/>
        <v>TBK</v>
      </c>
      <c r="BD48" s="16">
        <f t="shared" si="15"/>
        <v>155</v>
      </c>
      <c r="BE48" s="34">
        <f t="shared" si="16"/>
        <v>6.739130434782608</v>
      </c>
      <c r="BF48" s="16" t="str">
        <f t="shared" si="17"/>
        <v>TBK</v>
      </c>
      <c r="BG48" s="35">
        <f t="shared" si="24"/>
        <v>291</v>
      </c>
      <c r="BH48" s="34">
        <f t="shared" si="25"/>
        <v>6.191489361702128</v>
      </c>
      <c r="BI48" s="16" t="str">
        <f t="shared" si="26"/>
        <v>TBK</v>
      </c>
      <c r="BJ48" s="16">
        <f t="shared" si="27"/>
        <v>300</v>
      </c>
      <c r="BK48" s="34">
        <f t="shared" si="28"/>
        <v>5.882352941176471</v>
      </c>
      <c r="BL48" s="16" t="str">
        <f t="shared" si="29"/>
        <v>TB</v>
      </c>
    </row>
    <row r="49" spans="1:64" ht="21.75" customHeight="1">
      <c r="A49" s="11">
        <v>40</v>
      </c>
      <c r="B49" s="12" t="s">
        <v>84</v>
      </c>
      <c r="C49" s="24" t="s">
        <v>207</v>
      </c>
      <c r="D49" s="25" t="s">
        <v>208</v>
      </c>
      <c r="E49" s="26" t="s">
        <v>209</v>
      </c>
      <c r="F49" s="27">
        <v>2</v>
      </c>
      <c r="G49" s="21">
        <v>7</v>
      </c>
      <c r="H49" s="21"/>
      <c r="I49" s="21">
        <v>7</v>
      </c>
      <c r="J49" s="21"/>
      <c r="K49" s="21">
        <v>6</v>
      </c>
      <c r="L49" s="21"/>
      <c r="M49" s="21">
        <v>7</v>
      </c>
      <c r="N49" s="21"/>
      <c r="O49" s="21">
        <v>4</v>
      </c>
      <c r="P49" s="21">
        <v>6</v>
      </c>
      <c r="Q49" s="21">
        <v>9</v>
      </c>
      <c r="R49" s="21"/>
      <c r="S49" s="21">
        <v>6</v>
      </c>
      <c r="T49" s="21"/>
      <c r="U49" s="21">
        <v>6</v>
      </c>
      <c r="V49" s="21"/>
      <c r="W49" s="21">
        <v>8</v>
      </c>
      <c r="X49" s="21"/>
      <c r="Y49" s="21">
        <v>6</v>
      </c>
      <c r="Z49" s="21"/>
      <c r="AA49" s="16">
        <f t="shared" si="18"/>
        <v>158</v>
      </c>
      <c r="AB49" s="16">
        <f t="shared" si="19"/>
        <v>6.583333333333333</v>
      </c>
      <c r="AC49" s="20" t="str">
        <f t="shared" si="20"/>
        <v>TBK</v>
      </c>
      <c r="AD49" s="16">
        <f t="shared" si="21"/>
        <v>162</v>
      </c>
      <c r="AE49" s="16">
        <f t="shared" si="22"/>
        <v>6.75</v>
      </c>
      <c r="AF49" s="20" t="str">
        <f t="shared" si="23"/>
        <v>TBK</v>
      </c>
      <c r="AG49" s="16">
        <v>7</v>
      </c>
      <c r="AH49" s="16"/>
      <c r="AI49" s="16">
        <v>9</v>
      </c>
      <c r="AJ49" s="16"/>
      <c r="AK49" s="16">
        <v>5</v>
      </c>
      <c r="AL49" s="16"/>
      <c r="AM49" s="16">
        <v>6</v>
      </c>
      <c r="AN49" s="16"/>
      <c r="AO49" s="16">
        <v>6</v>
      </c>
      <c r="AP49" s="16"/>
      <c r="AQ49" s="16">
        <v>6</v>
      </c>
      <c r="AR49" s="16"/>
      <c r="AS49" s="16">
        <v>8</v>
      </c>
      <c r="AT49" s="16"/>
      <c r="AU49" s="16">
        <v>6</v>
      </c>
      <c r="AV49" s="16"/>
      <c r="AW49" s="16">
        <v>9</v>
      </c>
      <c r="AX49" s="16"/>
      <c r="AY49" s="16">
        <v>9</v>
      </c>
      <c r="AZ49" s="16"/>
      <c r="BA49" s="16">
        <f t="shared" si="12"/>
        <v>163</v>
      </c>
      <c r="BB49" s="34">
        <f t="shared" si="13"/>
        <v>7.086956521739131</v>
      </c>
      <c r="BC49" s="16" t="str">
        <f t="shared" si="14"/>
        <v>Khá</v>
      </c>
      <c r="BD49" s="16">
        <f t="shared" si="15"/>
        <v>163</v>
      </c>
      <c r="BE49" s="34">
        <f t="shared" si="16"/>
        <v>7.086956521739131</v>
      </c>
      <c r="BF49" s="16" t="str">
        <f t="shared" si="17"/>
        <v>Khá</v>
      </c>
      <c r="BG49" s="35">
        <f t="shared" si="24"/>
        <v>321</v>
      </c>
      <c r="BH49" s="34">
        <f t="shared" si="25"/>
        <v>6.829787234042553</v>
      </c>
      <c r="BI49" s="16" t="str">
        <f t="shared" si="26"/>
        <v>TBK</v>
      </c>
      <c r="BJ49" s="16">
        <f t="shared" si="27"/>
        <v>325</v>
      </c>
      <c r="BK49" s="34">
        <f t="shared" si="28"/>
        <v>6.372549019607843</v>
      </c>
      <c r="BL49" s="16" t="str">
        <f t="shared" si="29"/>
        <v>TBK</v>
      </c>
    </row>
    <row r="50" spans="1:64" ht="21.75" customHeight="1">
      <c r="A50" s="11">
        <v>41</v>
      </c>
      <c r="B50" s="12" t="s">
        <v>58</v>
      </c>
      <c r="C50" s="24" t="s">
        <v>210</v>
      </c>
      <c r="D50" s="25" t="s">
        <v>118</v>
      </c>
      <c r="E50" s="26" t="s">
        <v>209</v>
      </c>
      <c r="F50" s="27">
        <v>5</v>
      </c>
      <c r="G50" s="21">
        <v>6</v>
      </c>
      <c r="H50" s="21"/>
      <c r="I50" s="21">
        <v>9</v>
      </c>
      <c r="J50" s="21"/>
      <c r="K50" s="21">
        <v>4</v>
      </c>
      <c r="L50" s="21">
        <v>5</v>
      </c>
      <c r="M50" s="21">
        <v>5</v>
      </c>
      <c r="N50" s="21"/>
      <c r="O50" s="21">
        <v>6</v>
      </c>
      <c r="P50" s="21"/>
      <c r="Q50" s="21">
        <v>8</v>
      </c>
      <c r="R50" s="21"/>
      <c r="S50" s="21">
        <v>4</v>
      </c>
      <c r="T50" s="21">
        <v>5</v>
      </c>
      <c r="U50" s="21">
        <v>8</v>
      </c>
      <c r="V50" s="21"/>
      <c r="W50" s="21">
        <v>8</v>
      </c>
      <c r="X50" s="21"/>
      <c r="Y50" s="21">
        <v>6</v>
      </c>
      <c r="Z50" s="21"/>
      <c r="AA50" s="16">
        <f t="shared" si="18"/>
        <v>142</v>
      </c>
      <c r="AB50" s="16">
        <f t="shared" si="19"/>
        <v>5.916666666666667</v>
      </c>
      <c r="AC50" s="20" t="str">
        <f t="shared" si="20"/>
        <v>TB</v>
      </c>
      <c r="AD50" s="16">
        <f t="shared" si="21"/>
        <v>150</v>
      </c>
      <c r="AE50" s="16">
        <f t="shared" si="22"/>
        <v>6.25</v>
      </c>
      <c r="AF50" s="20" t="str">
        <f t="shared" si="23"/>
        <v>TBK</v>
      </c>
      <c r="AG50" s="16">
        <v>7</v>
      </c>
      <c r="AH50" s="16"/>
      <c r="AI50" s="16">
        <v>9</v>
      </c>
      <c r="AJ50" s="16"/>
      <c r="AK50" s="16">
        <v>5</v>
      </c>
      <c r="AL50" s="16"/>
      <c r="AM50" s="16">
        <v>5</v>
      </c>
      <c r="AN50" s="16"/>
      <c r="AO50" s="16">
        <v>5</v>
      </c>
      <c r="AP50" s="16"/>
      <c r="AQ50" s="16">
        <v>6</v>
      </c>
      <c r="AR50" s="16"/>
      <c r="AS50" s="16">
        <v>6</v>
      </c>
      <c r="AT50" s="16"/>
      <c r="AU50" s="16">
        <v>7</v>
      </c>
      <c r="AV50" s="16"/>
      <c r="AW50" s="16">
        <v>9</v>
      </c>
      <c r="AX50" s="16"/>
      <c r="AY50" s="16">
        <v>5</v>
      </c>
      <c r="AZ50" s="16"/>
      <c r="BA50" s="16">
        <f t="shared" si="12"/>
        <v>143</v>
      </c>
      <c r="BB50" s="34">
        <f t="shared" si="13"/>
        <v>6.217391304347826</v>
      </c>
      <c r="BC50" s="16" t="str">
        <f t="shared" si="14"/>
        <v>TBK</v>
      </c>
      <c r="BD50" s="16">
        <f t="shared" si="15"/>
        <v>143</v>
      </c>
      <c r="BE50" s="34">
        <f t="shared" si="16"/>
        <v>6.217391304347826</v>
      </c>
      <c r="BF50" s="16" t="str">
        <f t="shared" si="17"/>
        <v>TBK</v>
      </c>
      <c r="BG50" s="35">
        <f t="shared" si="24"/>
        <v>285</v>
      </c>
      <c r="BH50" s="34">
        <f t="shared" si="25"/>
        <v>6.0638297872340425</v>
      </c>
      <c r="BI50" s="16" t="str">
        <f t="shared" si="26"/>
        <v>TBK</v>
      </c>
      <c r="BJ50" s="16">
        <f t="shared" si="27"/>
        <v>293</v>
      </c>
      <c r="BK50" s="34">
        <f t="shared" si="28"/>
        <v>5.745098039215686</v>
      </c>
      <c r="BL50" s="16" t="str">
        <f t="shared" si="29"/>
        <v>TB</v>
      </c>
    </row>
    <row r="51" spans="1:64" ht="21.75" customHeight="1">
      <c r="A51" s="11">
        <v>42</v>
      </c>
      <c r="B51" s="12" t="s">
        <v>67</v>
      </c>
      <c r="C51" s="24" t="s">
        <v>211</v>
      </c>
      <c r="D51" s="25" t="s">
        <v>212</v>
      </c>
      <c r="E51" s="26" t="s">
        <v>209</v>
      </c>
      <c r="F51" s="27">
        <v>6</v>
      </c>
      <c r="G51" s="21">
        <v>8</v>
      </c>
      <c r="H51" s="21"/>
      <c r="I51" s="21">
        <v>5</v>
      </c>
      <c r="J51" s="21"/>
      <c r="K51" s="21">
        <v>5</v>
      </c>
      <c r="L51" s="21"/>
      <c r="M51" s="21">
        <v>5</v>
      </c>
      <c r="N51" s="21"/>
      <c r="O51" s="21">
        <v>6</v>
      </c>
      <c r="P51" s="21"/>
      <c r="Q51" s="21">
        <v>7</v>
      </c>
      <c r="R51" s="21"/>
      <c r="S51" s="21">
        <v>3</v>
      </c>
      <c r="T51" s="21">
        <v>5</v>
      </c>
      <c r="U51" s="21">
        <v>8</v>
      </c>
      <c r="V51" s="21"/>
      <c r="W51" s="21">
        <v>9</v>
      </c>
      <c r="X51" s="21"/>
      <c r="Y51" s="21">
        <v>6</v>
      </c>
      <c r="Z51" s="21"/>
      <c r="AA51" s="16">
        <f t="shared" si="18"/>
        <v>145</v>
      </c>
      <c r="AB51" s="16">
        <f t="shared" si="19"/>
        <v>6.041666666666667</v>
      </c>
      <c r="AC51" s="20" t="str">
        <f t="shared" si="20"/>
        <v>TBK</v>
      </c>
      <c r="AD51" s="16">
        <f t="shared" si="21"/>
        <v>151</v>
      </c>
      <c r="AE51" s="16">
        <f t="shared" si="22"/>
        <v>6.291666666666667</v>
      </c>
      <c r="AF51" s="20" t="str">
        <f t="shared" si="23"/>
        <v>TBK</v>
      </c>
      <c r="AG51" s="16">
        <v>7</v>
      </c>
      <c r="AH51" s="16"/>
      <c r="AI51" s="16">
        <v>9</v>
      </c>
      <c r="AJ51" s="16"/>
      <c r="AK51" s="16">
        <v>5</v>
      </c>
      <c r="AL51" s="16"/>
      <c r="AM51" s="16">
        <v>5</v>
      </c>
      <c r="AN51" s="16"/>
      <c r="AO51" s="16">
        <v>6</v>
      </c>
      <c r="AP51" s="16"/>
      <c r="AQ51" s="16">
        <v>5</v>
      </c>
      <c r="AR51" s="16"/>
      <c r="AS51" s="16">
        <v>7</v>
      </c>
      <c r="AT51" s="16"/>
      <c r="AU51" s="16">
        <v>5</v>
      </c>
      <c r="AV51" s="16"/>
      <c r="AW51" s="16">
        <v>9</v>
      </c>
      <c r="AX51" s="16"/>
      <c r="AY51" s="16">
        <v>5</v>
      </c>
      <c r="AZ51" s="16"/>
      <c r="BA51" s="16">
        <f t="shared" si="12"/>
        <v>144</v>
      </c>
      <c r="BB51" s="34">
        <f t="shared" si="13"/>
        <v>6.260869565217392</v>
      </c>
      <c r="BC51" s="16" t="str">
        <f t="shared" si="14"/>
        <v>TBK</v>
      </c>
      <c r="BD51" s="16">
        <f t="shared" si="15"/>
        <v>144</v>
      </c>
      <c r="BE51" s="34">
        <f t="shared" si="16"/>
        <v>6.260869565217392</v>
      </c>
      <c r="BF51" s="16" t="str">
        <f t="shared" si="17"/>
        <v>TBK</v>
      </c>
      <c r="BG51" s="35">
        <f t="shared" si="24"/>
        <v>289</v>
      </c>
      <c r="BH51" s="34">
        <f t="shared" si="25"/>
        <v>6.148936170212766</v>
      </c>
      <c r="BI51" s="16" t="str">
        <f t="shared" si="26"/>
        <v>TBK</v>
      </c>
      <c r="BJ51" s="16">
        <f t="shared" si="27"/>
        <v>295</v>
      </c>
      <c r="BK51" s="34">
        <f t="shared" si="28"/>
        <v>5.784313725490196</v>
      </c>
      <c r="BL51" s="16" t="str">
        <f t="shared" si="29"/>
        <v>TB</v>
      </c>
    </row>
    <row r="52" spans="1:64" ht="21.75" customHeight="1">
      <c r="A52" s="11">
        <v>43</v>
      </c>
      <c r="B52" s="12" t="s">
        <v>59</v>
      </c>
      <c r="C52" s="24" t="s">
        <v>213</v>
      </c>
      <c r="D52" s="25" t="s">
        <v>214</v>
      </c>
      <c r="E52" s="26" t="s">
        <v>215</v>
      </c>
      <c r="F52" s="27">
        <v>4</v>
      </c>
      <c r="G52" s="21">
        <v>5</v>
      </c>
      <c r="H52" s="21"/>
      <c r="I52" s="21">
        <v>8</v>
      </c>
      <c r="J52" s="21"/>
      <c r="K52" s="21">
        <v>5</v>
      </c>
      <c r="L52" s="21"/>
      <c r="M52" s="21">
        <v>3</v>
      </c>
      <c r="N52" s="21">
        <v>5</v>
      </c>
      <c r="O52" s="21">
        <v>4</v>
      </c>
      <c r="P52" s="21">
        <v>4</v>
      </c>
      <c r="Q52" s="21">
        <v>7</v>
      </c>
      <c r="R52" s="21"/>
      <c r="S52" s="21">
        <v>5</v>
      </c>
      <c r="T52" s="21"/>
      <c r="U52" s="21">
        <v>7</v>
      </c>
      <c r="V52" s="21"/>
      <c r="W52" s="21">
        <v>6</v>
      </c>
      <c r="X52" s="21"/>
      <c r="Y52" s="21">
        <v>5</v>
      </c>
      <c r="Z52" s="21"/>
      <c r="AA52" s="16">
        <f t="shared" si="18"/>
        <v>126</v>
      </c>
      <c r="AB52" s="16">
        <f t="shared" si="19"/>
        <v>5.25</v>
      </c>
      <c r="AC52" s="20" t="str">
        <f t="shared" si="20"/>
        <v>TB</v>
      </c>
      <c r="AD52" s="16">
        <f t="shared" si="21"/>
        <v>132</v>
      </c>
      <c r="AE52" s="16">
        <f t="shared" si="22"/>
        <v>5.5</v>
      </c>
      <c r="AF52" s="20" t="str">
        <f t="shared" si="23"/>
        <v>TB</v>
      </c>
      <c r="AG52" s="16">
        <v>5</v>
      </c>
      <c r="AH52" s="16"/>
      <c r="AI52" s="16">
        <v>8</v>
      </c>
      <c r="AJ52" s="16"/>
      <c r="AK52" s="16">
        <v>4</v>
      </c>
      <c r="AL52" s="16">
        <v>3</v>
      </c>
      <c r="AM52" s="16">
        <v>3</v>
      </c>
      <c r="AN52" s="16">
        <v>1</v>
      </c>
      <c r="AO52" s="16">
        <v>4</v>
      </c>
      <c r="AP52" s="16">
        <v>4</v>
      </c>
      <c r="AQ52" s="16">
        <v>5</v>
      </c>
      <c r="AR52" s="16"/>
      <c r="AS52" s="16">
        <v>7</v>
      </c>
      <c r="AT52" s="16"/>
      <c r="AU52" s="16">
        <v>4</v>
      </c>
      <c r="AV52" s="16">
        <v>9</v>
      </c>
      <c r="AW52" s="16">
        <v>9</v>
      </c>
      <c r="AX52" s="16"/>
      <c r="AY52" s="16">
        <v>7</v>
      </c>
      <c r="AZ52" s="16"/>
      <c r="BA52" s="16">
        <f t="shared" si="12"/>
        <v>129</v>
      </c>
      <c r="BB52" s="34">
        <f t="shared" si="13"/>
        <v>5.608695652173913</v>
      </c>
      <c r="BC52" s="16" t="str">
        <f t="shared" si="14"/>
        <v>TB</v>
      </c>
      <c r="BD52" s="16">
        <f t="shared" si="15"/>
        <v>134</v>
      </c>
      <c r="BE52" s="34">
        <f t="shared" si="16"/>
        <v>5.826086956521739</v>
      </c>
      <c r="BF52" s="16" t="str">
        <f t="shared" si="17"/>
        <v>TB</v>
      </c>
      <c r="BG52" s="35">
        <f t="shared" si="24"/>
        <v>255</v>
      </c>
      <c r="BH52" s="34">
        <f t="shared" si="25"/>
        <v>5.425531914893617</v>
      </c>
      <c r="BI52" s="16" t="str">
        <f t="shared" si="26"/>
        <v>TB</v>
      </c>
      <c r="BJ52" s="16">
        <f t="shared" si="27"/>
        <v>266</v>
      </c>
      <c r="BK52" s="34">
        <f t="shared" si="28"/>
        <v>5.215686274509804</v>
      </c>
      <c r="BL52" s="16" t="str">
        <f t="shared" si="29"/>
        <v>TB</v>
      </c>
    </row>
    <row r="53" spans="1:64" ht="21.75" customHeight="1">
      <c r="A53" s="11">
        <v>44</v>
      </c>
      <c r="B53" s="12" t="s">
        <v>68</v>
      </c>
      <c r="C53" s="24" t="s">
        <v>216</v>
      </c>
      <c r="D53" s="25" t="s">
        <v>217</v>
      </c>
      <c r="E53" s="26" t="s">
        <v>218</v>
      </c>
      <c r="F53" s="27">
        <v>4</v>
      </c>
      <c r="G53" s="21">
        <v>6</v>
      </c>
      <c r="H53" s="21"/>
      <c r="I53" s="21">
        <v>5</v>
      </c>
      <c r="J53" s="21"/>
      <c r="K53" s="21">
        <v>6</v>
      </c>
      <c r="L53" s="21"/>
      <c r="M53" s="21">
        <v>6</v>
      </c>
      <c r="N53" s="21"/>
      <c r="O53" s="21">
        <v>5</v>
      </c>
      <c r="P53" s="21"/>
      <c r="Q53" s="21">
        <v>7</v>
      </c>
      <c r="R53" s="21"/>
      <c r="S53" s="21">
        <v>3</v>
      </c>
      <c r="T53" s="21">
        <v>7</v>
      </c>
      <c r="U53" s="21">
        <v>7</v>
      </c>
      <c r="V53" s="21"/>
      <c r="W53" s="21">
        <v>6</v>
      </c>
      <c r="X53" s="21"/>
      <c r="Y53" s="21">
        <v>9</v>
      </c>
      <c r="Z53" s="21"/>
      <c r="AA53" s="16">
        <f t="shared" si="18"/>
        <v>139</v>
      </c>
      <c r="AB53" s="16">
        <f t="shared" si="19"/>
        <v>5.791666666666667</v>
      </c>
      <c r="AC53" s="20" t="str">
        <f t="shared" si="20"/>
        <v>TB</v>
      </c>
      <c r="AD53" s="16">
        <f t="shared" si="21"/>
        <v>151</v>
      </c>
      <c r="AE53" s="16">
        <f t="shared" si="22"/>
        <v>6.291666666666667</v>
      </c>
      <c r="AF53" s="20" t="str">
        <f t="shared" si="23"/>
        <v>TBK</v>
      </c>
      <c r="AG53" s="16">
        <v>8</v>
      </c>
      <c r="AH53" s="16"/>
      <c r="AI53" s="16">
        <v>6</v>
      </c>
      <c r="AJ53" s="16"/>
      <c r="AK53" s="16">
        <v>5</v>
      </c>
      <c r="AL53" s="16"/>
      <c r="AM53" s="16">
        <v>5</v>
      </c>
      <c r="AN53" s="16"/>
      <c r="AO53" s="16">
        <v>6</v>
      </c>
      <c r="AP53" s="16"/>
      <c r="AQ53" s="16">
        <v>8</v>
      </c>
      <c r="AR53" s="16"/>
      <c r="AS53" s="16">
        <v>7</v>
      </c>
      <c r="AT53" s="16"/>
      <c r="AU53" s="16">
        <v>6</v>
      </c>
      <c r="AV53" s="16"/>
      <c r="AW53" s="16">
        <v>9</v>
      </c>
      <c r="AX53" s="16"/>
      <c r="AY53" s="16">
        <v>6</v>
      </c>
      <c r="AZ53" s="16"/>
      <c r="BA53" s="16">
        <f t="shared" si="12"/>
        <v>154</v>
      </c>
      <c r="BB53" s="34">
        <f t="shared" si="13"/>
        <v>6.695652173913044</v>
      </c>
      <c r="BC53" s="16" t="str">
        <f t="shared" si="14"/>
        <v>TBK</v>
      </c>
      <c r="BD53" s="16">
        <f t="shared" si="15"/>
        <v>154</v>
      </c>
      <c r="BE53" s="34">
        <f t="shared" si="16"/>
        <v>6.695652173913044</v>
      </c>
      <c r="BF53" s="16" t="str">
        <f t="shared" si="17"/>
        <v>TBK</v>
      </c>
      <c r="BG53" s="35">
        <f t="shared" si="24"/>
        <v>293</v>
      </c>
      <c r="BH53" s="34">
        <f t="shared" si="25"/>
        <v>6.23404255319149</v>
      </c>
      <c r="BI53" s="16" t="str">
        <f t="shared" si="26"/>
        <v>TBK</v>
      </c>
      <c r="BJ53" s="16">
        <f t="shared" si="27"/>
        <v>305</v>
      </c>
      <c r="BK53" s="34">
        <f t="shared" si="28"/>
        <v>5.980392156862745</v>
      </c>
      <c r="BL53" s="16" t="str">
        <f t="shared" si="29"/>
        <v>TB</v>
      </c>
    </row>
    <row r="54" spans="1:64" ht="21.75" customHeight="1">
      <c r="A54" s="11">
        <v>45</v>
      </c>
      <c r="B54" s="12" t="s">
        <v>38</v>
      </c>
      <c r="C54" s="24" t="s">
        <v>219</v>
      </c>
      <c r="D54" s="25" t="s">
        <v>220</v>
      </c>
      <c r="E54" s="26" t="s">
        <v>221</v>
      </c>
      <c r="F54" s="27">
        <v>3</v>
      </c>
      <c r="G54" s="21">
        <v>5</v>
      </c>
      <c r="H54" s="21"/>
      <c r="I54" s="21">
        <v>8</v>
      </c>
      <c r="J54" s="21"/>
      <c r="K54" s="21">
        <v>6</v>
      </c>
      <c r="L54" s="21"/>
      <c r="M54" s="21">
        <v>6</v>
      </c>
      <c r="N54" s="21"/>
      <c r="O54" s="21">
        <v>7</v>
      </c>
      <c r="P54" s="21"/>
      <c r="Q54" s="21">
        <v>8</v>
      </c>
      <c r="R54" s="21"/>
      <c r="S54" s="21">
        <v>4</v>
      </c>
      <c r="T54" s="21">
        <v>6</v>
      </c>
      <c r="U54" s="21">
        <v>6</v>
      </c>
      <c r="V54" s="21"/>
      <c r="W54" s="21">
        <v>7</v>
      </c>
      <c r="X54" s="21"/>
      <c r="Y54" s="21">
        <v>7</v>
      </c>
      <c r="Z54" s="21"/>
      <c r="AA54" s="16">
        <f t="shared" si="18"/>
        <v>148</v>
      </c>
      <c r="AB54" s="16">
        <f t="shared" si="19"/>
        <v>6.166666666666667</v>
      </c>
      <c r="AC54" s="20" t="str">
        <f t="shared" si="20"/>
        <v>TBK</v>
      </c>
      <c r="AD54" s="16">
        <f t="shared" si="21"/>
        <v>154</v>
      </c>
      <c r="AE54" s="16">
        <f t="shared" si="22"/>
        <v>6.416666666666667</v>
      </c>
      <c r="AF54" s="20" t="str">
        <f t="shared" si="23"/>
        <v>TBK</v>
      </c>
      <c r="AG54" s="16">
        <v>7</v>
      </c>
      <c r="AH54" s="16"/>
      <c r="AI54" s="16">
        <v>6</v>
      </c>
      <c r="AJ54" s="16"/>
      <c r="AK54" s="16">
        <v>6</v>
      </c>
      <c r="AL54" s="16"/>
      <c r="AM54" s="16">
        <v>6</v>
      </c>
      <c r="AN54" s="16"/>
      <c r="AO54" s="16">
        <v>5</v>
      </c>
      <c r="AP54" s="16"/>
      <c r="AQ54" s="16">
        <v>9</v>
      </c>
      <c r="AR54" s="16"/>
      <c r="AS54" s="16">
        <v>8</v>
      </c>
      <c r="AT54" s="16"/>
      <c r="AU54" s="16">
        <v>7</v>
      </c>
      <c r="AV54" s="16"/>
      <c r="AW54" s="16">
        <v>9</v>
      </c>
      <c r="AX54" s="16"/>
      <c r="AY54" s="16">
        <v>9</v>
      </c>
      <c r="AZ54" s="16"/>
      <c r="BA54" s="16">
        <f t="shared" si="12"/>
        <v>167</v>
      </c>
      <c r="BB54" s="34">
        <f t="shared" si="13"/>
        <v>7.260869565217392</v>
      </c>
      <c r="BC54" s="16" t="str">
        <f t="shared" si="14"/>
        <v>Khá</v>
      </c>
      <c r="BD54" s="16">
        <f t="shared" si="15"/>
        <v>167</v>
      </c>
      <c r="BE54" s="34">
        <f t="shared" si="16"/>
        <v>7.260869565217392</v>
      </c>
      <c r="BF54" s="16" t="str">
        <f t="shared" si="17"/>
        <v>Khá</v>
      </c>
      <c r="BG54" s="35">
        <f t="shared" si="24"/>
        <v>315</v>
      </c>
      <c r="BH54" s="34">
        <f t="shared" si="25"/>
        <v>6.702127659574468</v>
      </c>
      <c r="BI54" s="16" t="str">
        <f t="shared" si="26"/>
        <v>TBK</v>
      </c>
      <c r="BJ54" s="16">
        <f t="shared" si="27"/>
        <v>321</v>
      </c>
      <c r="BK54" s="34">
        <f t="shared" si="28"/>
        <v>6.294117647058823</v>
      </c>
      <c r="BL54" s="16" t="str">
        <f t="shared" si="29"/>
        <v>TBK</v>
      </c>
    </row>
    <row r="55" spans="1:64" ht="21.75" customHeight="1">
      <c r="A55" s="11">
        <v>46</v>
      </c>
      <c r="B55" s="12" t="s">
        <v>85</v>
      </c>
      <c r="C55" s="24" t="s">
        <v>222</v>
      </c>
      <c r="D55" s="25" t="s">
        <v>223</v>
      </c>
      <c r="E55" s="26" t="s">
        <v>224</v>
      </c>
      <c r="F55" s="27">
        <v>1</v>
      </c>
      <c r="G55" s="21">
        <v>6</v>
      </c>
      <c r="H55" s="21"/>
      <c r="I55" s="21">
        <v>8</v>
      </c>
      <c r="J55" s="21"/>
      <c r="K55" s="21">
        <v>7</v>
      </c>
      <c r="L55" s="21"/>
      <c r="M55" s="21">
        <v>5</v>
      </c>
      <c r="N55" s="21"/>
      <c r="O55" s="21">
        <v>6</v>
      </c>
      <c r="P55" s="21"/>
      <c r="Q55" s="21">
        <v>6</v>
      </c>
      <c r="R55" s="21"/>
      <c r="S55" s="21">
        <v>4</v>
      </c>
      <c r="T55" s="21">
        <v>5</v>
      </c>
      <c r="U55" s="21">
        <v>9</v>
      </c>
      <c r="V55" s="21"/>
      <c r="W55" s="21">
        <v>7</v>
      </c>
      <c r="X55" s="21"/>
      <c r="Y55" s="21">
        <v>8</v>
      </c>
      <c r="Z55" s="21"/>
      <c r="AA55" s="16">
        <f t="shared" si="18"/>
        <v>153</v>
      </c>
      <c r="AB55" s="16">
        <f t="shared" si="19"/>
        <v>6.375</v>
      </c>
      <c r="AC55" s="20" t="str">
        <f t="shared" si="20"/>
        <v>TBK</v>
      </c>
      <c r="AD55" s="16">
        <f t="shared" si="21"/>
        <v>156</v>
      </c>
      <c r="AE55" s="16">
        <f t="shared" si="22"/>
        <v>6.5</v>
      </c>
      <c r="AF55" s="20" t="str">
        <f t="shared" si="23"/>
        <v>TBK</v>
      </c>
      <c r="AG55" s="16">
        <v>8</v>
      </c>
      <c r="AH55" s="16"/>
      <c r="AI55" s="16">
        <v>8</v>
      </c>
      <c r="AJ55" s="16"/>
      <c r="AK55" s="16">
        <v>6</v>
      </c>
      <c r="AL55" s="16"/>
      <c r="AM55" s="16">
        <v>8</v>
      </c>
      <c r="AN55" s="16"/>
      <c r="AO55" s="16">
        <v>5</v>
      </c>
      <c r="AP55" s="16"/>
      <c r="AQ55" s="16">
        <v>9</v>
      </c>
      <c r="AR55" s="16"/>
      <c r="AS55" s="16">
        <v>7</v>
      </c>
      <c r="AT55" s="16"/>
      <c r="AU55" s="16">
        <v>10</v>
      </c>
      <c r="AV55" s="16"/>
      <c r="AW55" s="16">
        <v>9</v>
      </c>
      <c r="AX55" s="16"/>
      <c r="AY55" s="16">
        <v>5</v>
      </c>
      <c r="AZ55" s="16"/>
      <c r="BA55" s="16">
        <f t="shared" si="12"/>
        <v>165</v>
      </c>
      <c r="BB55" s="34">
        <f t="shared" si="13"/>
        <v>7.173913043478261</v>
      </c>
      <c r="BC55" s="16" t="str">
        <f t="shared" si="14"/>
        <v>Khá</v>
      </c>
      <c r="BD55" s="16">
        <f t="shared" si="15"/>
        <v>165</v>
      </c>
      <c r="BE55" s="34">
        <f t="shared" si="16"/>
        <v>7.173913043478261</v>
      </c>
      <c r="BF55" s="16" t="str">
        <f t="shared" si="17"/>
        <v>Khá</v>
      </c>
      <c r="BG55" s="35">
        <f t="shared" si="24"/>
        <v>318</v>
      </c>
      <c r="BH55" s="34">
        <f t="shared" si="25"/>
        <v>6.76595744680851</v>
      </c>
      <c r="BI55" s="16" t="str">
        <f t="shared" si="26"/>
        <v>TBK</v>
      </c>
      <c r="BJ55" s="16">
        <f t="shared" si="27"/>
        <v>321</v>
      </c>
      <c r="BK55" s="34">
        <f t="shared" si="28"/>
        <v>6.294117647058823</v>
      </c>
      <c r="BL55" s="16" t="str">
        <f t="shared" si="29"/>
        <v>TBK</v>
      </c>
    </row>
    <row r="56" spans="1:64" ht="21.75" customHeight="1">
      <c r="A56" s="11">
        <v>47</v>
      </c>
      <c r="B56" s="12" t="s">
        <v>86</v>
      </c>
      <c r="C56" s="24" t="s">
        <v>225</v>
      </c>
      <c r="D56" s="25" t="s">
        <v>226</v>
      </c>
      <c r="E56" s="26" t="s">
        <v>3</v>
      </c>
      <c r="F56" s="27">
        <v>5</v>
      </c>
      <c r="G56" s="21">
        <v>7</v>
      </c>
      <c r="H56" s="21"/>
      <c r="I56" s="21">
        <v>4</v>
      </c>
      <c r="J56" s="21">
        <v>8</v>
      </c>
      <c r="K56" s="21">
        <v>6</v>
      </c>
      <c r="L56" s="21"/>
      <c r="M56" s="21">
        <v>6</v>
      </c>
      <c r="N56" s="21"/>
      <c r="O56" s="21">
        <v>7</v>
      </c>
      <c r="P56" s="21"/>
      <c r="Q56" s="21">
        <v>6</v>
      </c>
      <c r="R56" s="21"/>
      <c r="S56" s="21">
        <v>6</v>
      </c>
      <c r="T56" s="21"/>
      <c r="U56" s="21">
        <v>6</v>
      </c>
      <c r="V56" s="21"/>
      <c r="W56" s="21">
        <v>8</v>
      </c>
      <c r="X56" s="21"/>
      <c r="Y56" s="21">
        <v>7</v>
      </c>
      <c r="Z56" s="21"/>
      <c r="AA56" s="16">
        <f t="shared" si="18"/>
        <v>153</v>
      </c>
      <c r="AB56" s="16">
        <f t="shared" si="19"/>
        <v>6.375</v>
      </c>
      <c r="AC56" s="20" t="str">
        <f t="shared" si="20"/>
        <v>TBK</v>
      </c>
      <c r="AD56" s="16">
        <f t="shared" si="21"/>
        <v>157</v>
      </c>
      <c r="AE56" s="16">
        <f t="shared" si="22"/>
        <v>6.541666666666667</v>
      </c>
      <c r="AF56" s="20" t="str">
        <f t="shared" si="23"/>
        <v>TBK</v>
      </c>
      <c r="AG56" s="16">
        <v>8</v>
      </c>
      <c r="AH56" s="16"/>
      <c r="AI56" s="16">
        <v>9</v>
      </c>
      <c r="AJ56" s="16"/>
      <c r="AK56" s="16">
        <v>5</v>
      </c>
      <c r="AL56" s="16"/>
      <c r="AM56" s="16">
        <v>6</v>
      </c>
      <c r="AN56" s="16"/>
      <c r="AO56" s="16">
        <v>5</v>
      </c>
      <c r="AP56" s="16"/>
      <c r="AQ56" s="16">
        <v>7</v>
      </c>
      <c r="AR56" s="16"/>
      <c r="AS56" s="16">
        <v>8</v>
      </c>
      <c r="AT56" s="16"/>
      <c r="AU56" s="16">
        <v>7</v>
      </c>
      <c r="AV56" s="16"/>
      <c r="AW56" s="16">
        <v>9</v>
      </c>
      <c r="AX56" s="16"/>
      <c r="AY56" s="16">
        <v>9</v>
      </c>
      <c r="AZ56" s="16"/>
      <c r="BA56" s="16">
        <f t="shared" si="12"/>
        <v>166</v>
      </c>
      <c r="BB56" s="34">
        <f t="shared" si="13"/>
        <v>7.217391304347826</v>
      </c>
      <c r="BC56" s="16" t="str">
        <f t="shared" si="14"/>
        <v>Khá</v>
      </c>
      <c r="BD56" s="16">
        <f t="shared" si="15"/>
        <v>166</v>
      </c>
      <c r="BE56" s="34">
        <f t="shared" si="16"/>
        <v>7.217391304347826</v>
      </c>
      <c r="BF56" s="16" t="str">
        <f t="shared" si="17"/>
        <v>Khá</v>
      </c>
      <c r="BG56" s="35">
        <f t="shared" si="24"/>
        <v>319</v>
      </c>
      <c r="BH56" s="34">
        <f t="shared" si="25"/>
        <v>6.787234042553192</v>
      </c>
      <c r="BI56" s="16" t="str">
        <f t="shared" si="26"/>
        <v>TBK</v>
      </c>
      <c r="BJ56" s="16">
        <f t="shared" si="27"/>
        <v>323</v>
      </c>
      <c r="BK56" s="34">
        <f t="shared" si="28"/>
        <v>6.333333333333333</v>
      </c>
      <c r="BL56" s="16" t="str">
        <f t="shared" si="29"/>
        <v>TBK</v>
      </c>
    </row>
    <row r="57" spans="1:64" ht="21.75" customHeight="1">
      <c r="A57" s="11">
        <v>48</v>
      </c>
      <c r="B57" s="12" t="s">
        <v>69</v>
      </c>
      <c r="C57" s="24" t="s">
        <v>227</v>
      </c>
      <c r="D57" s="25" t="s">
        <v>228</v>
      </c>
      <c r="E57" s="26" t="s">
        <v>3</v>
      </c>
      <c r="F57" s="27">
        <v>6</v>
      </c>
      <c r="G57" s="21">
        <v>8</v>
      </c>
      <c r="H57" s="21"/>
      <c r="I57" s="21">
        <v>5</v>
      </c>
      <c r="J57" s="21"/>
      <c r="K57" s="21">
        <v>7</v>
      </c>
      <c r="L57" s="21"/>
      <c r="M57" s="21">
        <v>8</v>
      </c>
      <c r="N57" s="21"/>
      <c r="O57" s="21">
        <v>7</v>
      </c>
      <c r="P57" s="21"/>
      <c r="Q57" s="21">
        <v>7</v>
      </c>
      <c r="R57" s="21"/>
      <c r="S57" s="21">
        <v>6</v>
      </c>
      <c r="T57" s="21"/>
      <c r="U57" s="21">
        <v>9</v>
      </c>
      <c r="V57" s="21"/>
      <c r="W57" s="21">
        <v>9</v>
      </c>
      <c r="X57" s="21"/>
      <c r="Y57" s="21">
        <v>8</v>
      </c>
      <c r="Z57" s="21"/>
      <c r="AA57" s="16">
        <f t="shared" si="18"/>
        <v>179</v>
      </c>
      <c r="AB57" s="16">
        <f t="shared" si="19"/>
        <v>7.458333333333333</v>
      </c>
      <c r="AC57" s="20" t="str">
        <f t="shared" si="20"/>
        <v>Khá</v>
      </c>
      <c r="AD57" s="16">
        <f t="shared" si="21"/>
        <v>179</v>
      </c>
      <c r="AE57" s="16">
        <f t="shared" si="22"/>
        <v>7.458333333333333</v>
      </c>
      <c r="AF57" s="20" t="str">
        <f t="shared" si="23"/>
        <v>Khá</v>
      </c>
      <c r="AG57" s="16">
        <v>9</v>
      </c>
      <c r="AH57" s="16"/>
      <c r="AI57" s="16">
        <v>10</v>
      </c>
      <c r="AJ57" s="16"/>
      <c r="AK57" s="16">
        <v>7</v>
      </c>
      <c r="AL57" s="16"/>
      <c r="AM57" s="16">
        <v>7</v>
      </c>
      <c r="AN57" s="16"/>
      <c r="AO57" s="16">
        <v>7</v>
      </c>
      <c r="AP57" s="16"/>
      <c r="AQ57" s="16">
        <v>8</v>
      </c>
      <c r="AR57" s="16"/>
      <c r="AS57" s="16">
        <v>9</v>
      </c>
      <c r="AT57" s="16"/>
      <c r="AU57" s="16">
        <v>10</v>
      </c>
      <c r="AV57" s="16"/>
      <c r="AW57" s="16">
        <v>9</v>
      </c>
      <c r="AX57" s="16"/>
      <c r="AY57" s="16">
        <v>9</v>
      </c>
      <c r="AZ57" s="16"/>
      <c r="BA57" s="16">
        <f t="shared" si="12"/>
        <v>191</v>
      </c>
      <c r="BB57" s="34">
        <f t="shared" si="13"/>
        <v>8.304347826086957</v>
      </c>
      <c r="BC57" s="16" t="str">
        <f t="shared" si="14"/>
        <v>Giỏi</v>
      </c>
      <c r="BD57" s="16">
        <f t="shared" si="15"/>
        <v>191</v>
      </c>
      <c r="BE57" s="34">
        <f t="shared" si="16"/>
        <v>8.304347826086957</v>
      </c>
      <c r="BF57" s="16" t="str">
        <f t="shared" si="17"/>
        <v>Giỏi</v>
      </c>
      <c r="BG57" s="35">
        <f t="shared" si="24"/>
        <v>370</v>
      </c>
      <c r="BH57" s="34">
        <f t="shared" si="25"/>
        <v>7.872340425531915</v>
      </c>
      <c r="BI57" s="16" t="str">
        <f t="shared" si="26"/>
        <v>Khá</v>
      </c>
      <c r="BJ57" s="16">
        <f t="shared" si="27"/>
        <v>370</v>
      </c>
      <c r="BK57" s="34">
        <f t="shared" si="28"/>
        <v>7.254901960784314</v>
      </c>
      <c r="BL57" s="16" t="str">
        <f t="shared" si="29"/>
        <v>Khá</v>
      </c>
    </row>
    <row r="58" spans="1:64" ht="21.75" customHeight="1">
      <c r="A58" s="11">
        <v>49</v>
      </c>
      <c r="B58" s="12" t="s">
        <v>70</v>
      </c>
      <c r="C58" s="24" t="s">
        <v>229</v>
      </c>
      <c r="D58" s="25" t="s">
        <v>230</v>
      </c>
      <c r="E58" s="26" t="s">
        <v>231</v>
      </c>
      <c r="F58" s="27">
        <v>1</v>
      </c>
      <c r="G58" s="21">
        <v>8</v>
      </c>
      <c r="H58" s="21"/>
      <c r="I58" s="21">
        <v>10</v>
      </c>
      <c r="J58" s="21"/>
      <c r="K58" s="21">
        <v>9</v>
      </c>
      <c r="L58" s="21"/>
      <c r="M58" s="21">
        <v>7</v>
      </c>
      <c r="N58" s="21"/>
      <c r="O58" s="21">
        <v>6</v>
      </c>
      <c r="P58" s="21"/>
      <c r="Q58" s="21">
        <v>8</v>
      </c>
      <c r="R58" s="21"/>
      <c r="S58" s="21">
        <v>6</v>
      </c>
      <c r="T58" s="21"/>
      <c r="U58" s="21">
        <v>9</v>
      </c>
      <c r="V58" s="21"/>
      <c r="W58" s="21">
        <v>7</v>
      </c>
      <c r="X58" s="21"/>
      <c r="Y58" s="21">
        <v>9</v>
      </c>
      <c r="Z58" s="21"/>
      <c r="AA58" s="16">
        <f t="shared" si="18"/>
        <v>186</v>
      </c>
      <c r="AB58" s="16">
        <f t="shared" si="19"/>
        <v>7.75</v>
      </c>
      <c r="AC58" s="20" t="str">
        <f t="shared" si="20"/>
        <v>Khá</v>
      </c>
      <c r="AD58" s="16">
        <f t="shared" si="21"/>
        <v>186</v>
      </c>
      <c r="AE58" s="16">
        <f t="shared" si="22"/>
        <v>7.75</v>
      </c>
      <c r="AF58" s="20" t="str">
        <f t="shared" si="23"/>
        <v>Khá</v>
      </c>
      <c r="AG58" s="16">
        <v>9</v>
      </c>
      <c r="AH58" s="16"/>
      <c r="AI58" s="16">
        <v>7</v>
      </c>
      <c r="AJ58" s="16"/>
      <c r="AK58" s="16">
        <v>6</v>
      </c>
      <c r="AL58" s="16"/>
      <c r="AM58" s="16">
        <v>7</v>
      </c>
      <c r="AN58" s="16"/>
      <c r="AO58" s="16">
        <v>7</v>
      </c>
      <c r="AP58" s="16"/>
      <c r="AQ58" s="16">
        <v>7</v>
      </c>
      <c r="AR58" s="16"/>
      <c r="AS58" s="16">
        <v>8</v>
      </c>
      <c r="AT58" s="16"/>
      <c r="AU58" s="16">
        <v>8</v>
      </c>
      <c r="AV58" s="16"/>
      <c r="AW58" s="16">
        <v>8</v>
      </c>
      <c r="AX58" s="16"/>
      <c r="AY58" s="16">
        <v>8</v>
      </c>
      <c r="AZ58" s="16"/>
      <c r="BA58" s="16">
        <f t="shared" si="12"/>
        <v>173</v>
      </c>
      <c r="BB58" s="34">
        <f t="shared" si="13"/>
        <v>7.521739130434782</v>
      </c>
      <c r="BC58" s="16" t="str">
        <f t="shared" si="14"/>
        <v>Khá</v>
      </c>
      <c r="BD58" s="16">
        <f t="shared" si="15"/>
        <v>173</v>
      </c>
      <c r="BE58" s="34">
        <f t="shared" si="16"/>
        <v>7.521739130434782</v>
      </c>
      <c r="BF58" s="16" t="str">
        <f t="shared" si="17"/>
        <v>Khá</v>
      </c>
      <c r="BG58" s="35">
        <f t="shared" si="24"/>
        <v>359</v>
      </c>
      <c r="BH58" s="34">
        <f t="shared" si="25"/>
        <v>7.638297872340425</v>
      </c>
      <c r="BI58" s="16" t="str">
        <f t="shared" si="26"/>
        <v>Khá</v>
      </c>
      <c r="BJ58" s="16">
        <f t="shared" si="27"/>
        <v>359</v>
      </c>
      <c r="BK58" s="34">
        <f t="shared" si="28"/>
        <v>7.03921568627451</v>
      </c>
      <c r="BL58" s="16" t="str">
        <f t="shared" si="29"/>
        <v>Khá</v>
      </c>
    </row>
    <row r="59" spans="1:64" ht="21.75" customHeight="1">
      <c r="A59" s="11">
        <v>50</v>
      </c>
      <c r="B59" s="12" t="s">
        <v>39</v>
      </c>
      <c r="C59" s="24" t="s">
        <v>232</v>
      </c>
      <c r="D59" s="25" t="s">
        <v>233</v>
      </c>
      <c r="E59" s="26" t="s">
        <v>234</v>
      </c>
      <c r="F59" s="27">
        <v>2</v>
      </c>
      <c r="G59" s="21">
        <v>7</v>
      </c>
      <c r="H59" s="21"/>
      <c r="I59" s="21">
        <v>6</v>
      </c>
      <c r="J59" s="21"/>
      <c r="K59" s="21">
        <v>6</v>
      </c>
      <c r="L59" s="21"/>
      <c r="M59" s="21">
        <v>6</v>
      </c>
      <c r="N59" s="21"/>
      <c r="O59" s="21">
        <v>6</v>
      </c>
      <c r="P59" s="21"/>
      <c r="Q59" s="21">
        <v>8</v>
      </c>
      <c r="R59" s="21"/>
      <c r="S59" s="21">
        <v>6</v>
      </c>
      <c r="T59" s="21"/>
      <c r="U59" s="21">
        <v>6</v>
      </c>
      <c r="V59" s="21"/>
      <c r="W59" s="21">
        <v>8</v>
      </c>
      <c r="X59" s="21"/>
      <c r="Y59" s="21">
        <v>6</v>
      </c>
      <c r="Z59" s="21"/>
      <c r="AA59" s="16">
        <f t="shared" si="18"/>
        <v>156</v>
      </c>
      <c r="AB59" s="16">
        <f t="shared" si="19"/>
        <v>6.5</v>
      </c>
      <c r="AC59" s="20" t="str">
        <f t="shared" si="20"/>
        <v>TBK</v>
      </c>
      <c r="AD59" s="16">
        <f t="shared" si="21"/>
        <v>156</v>
      </c>
      <c r="AE59" s="16">
        <f t="shared" si="22"/>
        <v>6.5</v>
      </c>
      <c r="AF59" s="20" t="str">
        <f t="shared" si="23"/>
        <v>TBK</v>
      </c>
      <c r="AG59" s="16">
        <v>8</v>
      </c>
      <c r="AH59" s="16"/>
      <c r="AI59" s="16">
        <v>7</v>
      </c>
      <c r="AJ59" s="16"/>
      <c r="AK59" s="16">
        <v>6</v>
      </c>
      <c r="AL59" s="16"/>
      <c r="AM59" s="16">
        <v>6</v>
      </c>
      <c r="AN59" s="16"/>
      <c r="AO59" s="16">
        <v>6</v>
      </c>
      <c r="AP59" s="16"/>
      <c r="AQ59" s="16">
        <v>7</v>
      </c>
      <c r="AR59" s="16"/>
      <c r="AS59" s="16">
        <v>7</v>
      </c>
      <c r="AT59" s="16"/>
      <c r="AU59" s="16">
        <v>7</v>
      </c>
      <c r="AV59" s="16"/>
      <c r="AW59" s="16">
        <v>9</v>
      </c>
      <c r="AX59" s="16"/>
      <c r="AY59" s="16">
        <v>9</v>
      </c>
      <c r="AZ59" s="16"/>
      <c r="BA59" s="16">
        <f t="shared" si="12"/>
        <v>168</v>
      </c>
      <c r="BB59" s="34">
        <f t="shared" si="13"/>
        <v>7.304347826086956</v>
      </c>
      <c r="BC59" s="16" t="str">
        <f t="shared" si="14"/>
        <v>Khá</v>
      </c>
      <c r="BD59" s="16">
        <f t="shared" si="15"/>
        <v>168</v>
      </c>
      <c r="BE59" s="34">
        <f t="shared" si="16"/>
        <v>7.304347826086956</v>
      </c>
      <c r="BF59" s="16" t="str">
        <f t="shared" si="17"/>
        <v>Khá</v>
      </c>
      <c r="BG59" s="35">
        <f t="shared" si="24"/>
        <v>324</v>
      </c>
      <c r="BH59" s="34">
        <f t="shared" si="25"/>
        <v>6.8936170212765955</v>
      </c>
      <c r="BI59" s="16" t="str">
        <f t="shared" si="26"/>
        <v>TBK</v>
      </c>
      <c r="BJ59" s="16">
        <f t="shared" si="27"/>
        <v>324</v>
      </c>
      <c r="BK59" s="34">
        <f t="shared" si="28"/>
        <v>6.352941176470588</v>
      </c>
      <c r="BL59" s="16" t="str">
        <f t="shared" si="29"/>
        <v>TBK</v>
      </c>
    </row>
    <row r="60" spans="1:64" ht="21.75" customHeight="1">
      <c r="A60" s="11">
        <v>51</v>
      </c>
      <c r="B60" s="12" t="s">
        <v>71</v>
      </c>
      <c r="C60" s="24" t="s">
        <v>235</v>
      </c>
      <c r="D60" s="25" t="s">
        <v>236</v>
      </c>
      <c r="E60" s="26" t="s">
        <v>237</v>
      </c>
      <c r="F60" s="27">
        <v>3</v>
      </c>
      <c r="G60" s="21">
        <v>7</v>
      </c>
      <c r="H60" s="21"/>
      <c r="I60" s="21">
        <v>7</v>
      </c>
      <c r="J60" s="21"/>
      <c r="K60" s="21">
        <v>5</v>
      </c>
      <c r="L60" s="21"/>
      <c r="M60" s="21">
        <v>5</v>
      </c>
      <c r="N60" s="21"/>
      <c r="O60" s="21">
        <v>6</v>
      </c>
      <c r="P60" s="21"/>
      <c r="Q60" s="21">
        <v>8</v>
      </c>
      <c r="R60" s="21"/>
      <c r="S60" s="21">
        <v>2</v>
      </c>
      <c r="T60" s="21">
        <v>6</v>
      </c>
      <c r="U60" s="21">
        <v>7</v>
      </c>
      <c r="V60" s="21"/>
      <c r="W60" s="21">
        <v>6</v>
      </c>
      <c r="X60" s="21"/>
      <c r="Y60" s="21">
        <v>6</v>
      </c>
      <c r="Z60" s="21"/>
      <c r="AA60" s="16">
        <f t="shared" si="18"/>
        <v>133</v>
      </c>
      <c r="AB60" s="16">
        <f t="shared" si="19"/>
        <v>5.541666666666667</v>
      </c>
      <c r="AC60" s="20" t="str">
        <f t="shared" si="20"/>
        <v>TB</v>
      </c>
      <c r="AD60" s="16">
        <f t="shared" si="21"/>
        <v>145</v>
      </c>
      <c r="AE60" s="16">
        <f t="shared" si="22"/>
        <v>6.041666666666667</v>
      </c>
      <c r="AF60" s="20" t="str">
        <f t="shared" si="23"/>
        <v>TBK</v>
      </c>
      <c r="AG60" s="16">
        <v>7</v>
      </c>
      <c r="AH60" s="16"/>
      <c r="AI60" s="16">
        <v>6</v>
      </c>
      <c r="AJ60" s="16"/>
      <c r="AK60" s="16">
        <v>5</v>
      </c>
      <c r="AL60" s="16"/>
      <c r="AM60" s="16">
        <v>6</v>
      </c>
      <c r="AN60" s="16"/>
      <c r="AO60" s="16">
        <v>5</v>
      </c>
      <c r="AP60" s="16"/>
      <c r="AQ60" s="16">
        <v>6</v>
      </c>
      <c r="AR60" s="16"/>
      <c r="AS60" s="16">
        <v>7</v>
      </c>
      <c r="AT60" s="16"/>
      <c r="AU60" s="16">
        <v>10</v>
      </c>
      <c r="AV60" s="16"/>
      <c r="AW60" s="16">
        <v>9</v>
      </c>
      <c r="AX60" s="16"/>
      <c r="AY60" s="16">
        <v>6</v>
      </c>
      <c r="AZ60" s="16"/>
      <c r="BA60" s="16">
        <f t="shared" si="12"/>
        <v>150</v>
      </c>
      <c r="BB60" s="34">
        <f t="shared" si="13"/>
        <v>6.521739130434782</v>
      </c>
      <c r="BC60" s="16" t="str">
        <f t="shared" si="14"/>
        <v>TBK</v>
      </c>
      <c r="BD60" s="16">
        <f t="shared" si="15"/>
        <v>150</v>
      </c>
      <c r="BE60" s="34">
        <f t="shared" si="16"/>
        <v>6.521739130434782</v>
      </c>
      <c r="BF60" s="16" t="str">
        <f t="shared" si="17"/>
        <v>TBK</v>
      </c>
      <c r="BG60" s="35">
        <f t="shared" si="24"/>
        <v>283</v>
      </c>
      <c r="BH60" s="34">
        <f t="shared" si="25"/>
        <v>6.0212765957446805</v>
      </c>
      <c r="BI60" s="16" t="str">
        <f t="shared" si="26"/>
        <v>TBK</v>
      </c>
      <c r="BJ60" s="16">
        <f t="shared" si="27"/>
        <v>295</v>
      </c>
      <c r="BK60" s="34">
        <f t="shared" si="28"/>
        <v>5.784313725490196</v>
      </c>
      <c r="BL60" s="16" t="str">
        <f t="shared" si="29"/>
        <v>TB</v>
      </c>
    </row>
    <row r="61" spans="1:64" ht="21.75" customHeight="1">
      <c r="A61" s="11">
        <v>52</v>
      </c>
      <c r="B61" s="12" t="s">
        <v>40</v>
      </c>
      <c r="C61" s="24" t="s">
        <v>238</v>
      </c>
      <c r="D61" s="25" t="s">
        <v>239</v>
      </c>
      <c r="E61" s="26" t="s">
        <v>15</v>
      </c>
      <c r="F61" s="27">
        <v>4</v>
      </c>
      <c r="G61" s="21">
        <v>6</v>
      </c>
      <c r="H61" s="21"/>
      <c r="I61" s="21">
        <v>4</v>
      </c>
      <c r="J61" s="21">
        <v>2</v>
      </c>
      <c r="K61" s="21">
        <v>5</v>
      </c>
      <c r="L61" s="21"/>
      <c r="M61" s="21">
        <v>5</v>
      </c>
      <c r="N61" s="21"/>
      <c r="O61" s="21">
        <v>6</v>
      </c>
      <c r="P61" s="21"/>
      <c r="Q61" s="21">
        <v>5</v>
      </c>
      <c r="R61" s="21"/>
      <c r="S61" s="21">
        <v>4</v>
      </c>
      <c r="T61" s="21">
        <v>6</v>
      </c>
      <c r="U61" s="21">
        <v>8</v>
      </c>
      <c r="V61" s="21"/>
      <c r="W61" s="21">
        <v>7</v>
      </c>
      <c r="X61" s="21"/>
      <c r="Y61" s="21">
        <v>4</v>
      </c>
      <c r="Z61" s="21">
        <v>5</v>
      </c>
      <c r="AA61" s="16">
        <f t="shared" si="18"/>
        <v>131</v>
      </c>
      <c r="AB61" s="16">
        <f t="shared" si="19"/>
        <v>5.458333333333333</v>
      </c>
      <c r="AC61" s="20" t="str">
        <f t="shared" si="20"/>
        <v>TB</v>
      </c>
      <c r="AD61" s="16">
        <f t="shared" si="21"/>
        <v>138</v>
      </c>
      <c r="AE61" s="16">
        <f t="shared" si="22"/>
        <v>5.75</v>
      </c>
      <c r="AF61" s="20" t="str">
        <f t="shared" si="23"/>
        <v>TB</v>
      </c>
      <c r="AG61" s="16">
        <v>6</v>
      </c>
      <c r="AH61" s="16"/>
      <c r="AI61" s="16">
        <v>6</v>
      </c>
      <c r="AJ61" s="16"/>
      <c r="AK61" s="16">
        <v>4</v>
      </c>
      <c r="AL61" s="31">
        <v>0</v>
      </c>
      <c r="AM61" s="16">
        <v>3</v>
      </c>
      <c r="AN61" s="16">
        <v>1</v>
      </c>
      <c r="AO61" s="16">
        <v>5</v>
      </c>
      <c r="AP61" s="16"/>
      <c r="AQ61" s="16">
        <v>6</v>
      </c>
      <c r="AR61" s="16"/>
      <c r="AS61" s="16">
        <v>7</v>
      </c>
      <c r="AT61" s="16"/>
      <c r="AU61" s="16">
        <v>4</v>
      </c>
      <c r="AV61" s="16">
        <v>10</v>
      </c>
      <c r="AW61" s="16">
        <v>9</v>
      </c>
      <c r="AX61" s="16"/>
      <c r="AY61" s="16">
        <v>5</v>
      </c>
      <c r="AZ61" s="16"/>
      <c r="BA61" s="16">
        <f t="shared" si="12"/>
        <v>129</v>
      </c>
      <c r="BB61" s="34">
        <f t="shared" si="13"/>
        <v>5.608695652173913</v>
      </c>
      <c r="BC61" s="16" t="str">
        <f t="shared" si="14"/>
        <v>TB</v>
      </c>
      <c r="BD61" s="16">
        <f t="shared" si="15"/>
        <v>135</v>
      </c>
      <c r="BE61" s="34">
        <f t="shared" si="16"/>
        <v>5.869565217391305</v>
      </c>
      <c r="BF61" s="16" t="str">
        <f t="shared" si="17"/>
        <v>TB</v>
      </c>
      <c r="BG61" s="35">
        <f t="shared" si="24"/>
        <v>260</v>
      </c>
      <c r="BH61" s="34">
        <f t="shared" si="25"/>
        <v>5.531914893617022</v>
      </c>
      <c r="BI61" s="16" t="str">
        <f t="shared" si="26"/>
        <v>TB</v>
      </c>
      <c r="BJ61" s="16">
        <f t="shared" si="27"/>
        <v>273</v>
      </c>
      <c r="BK61" s="34">
        <f t="shared" si="28"/>
        <v>5.352941176470588</v>
      </c>
      <c r="BL61" s="16" t="str">
        <f t="shared" si="29"/>
        <v>TB</v>
      </c>
    </row>
    <row r="62" spans="1:64" ht="21.75" customHeight="1">
      <c r="A62" s="11">
        <v>53</v>
      </c>
      <c r="B62" s="12" t="s">
        <v>87</v>
      </c>
      <c r="C62" s="24" t="s">
        <v>240</v>
      </c>
      <c r="D62" s="25" t="s">
        <v>241</v>
      </c>
      <c r="E62" s="26" t="s">
        <v>16</v>
      </c>
      <c r="F62" s="27">
        <v>5</v>
      </c>
      <c r="G62" s="21">
        <v>7</v>
      </c>
      <c r="H62" s="21"/>
      <c r="I62" s="21">
        <v>6</v>
      </c>
      <c r="J62" s="21"/>
      <c r="K62" s="21">
        <v>5</v>
      </c>
      <c r="L62" s="21"/>
      <c r="M62" s="21">
        <v>6</v>
      </c>
      <c r="N62" s="21"/>
      <c r="O62" s="21">
        <v>7</v>
      </c>
      <c r="P62" s="21"/>
      <c r="Q62" s="21">
        <v>8</v>
      </c>
      <c r="R62" s="21"/>
      <c r="S62" s="21">
        <v>5</v>
      </c>
      <c r="T62" s="21"/>
      <c r="U62" s="21">
        <v>6</v>
      </c>
      <c r="V62" s="21"/>
      <c r="W62" s="21">
        <v>6</v>
      </c>
      <c r="X62" s="21"/>
      <c r="Y62" s="21">
        <v>5</v>
      </c>
      <c r="Z62" s="21"/>
      <c r="AA62" s="16">
        <f t="shared" si="18"/>
        <v>143</v>
      </c>
      <c r="AB62" s="16">
        <f t="shared" si="19"/>
        <v>5.958333333333333</v>
      </c>
      <c r="AC62" s="20" t="str">
        <f t="shared" si="20"/>
        <v>TB</v>
      </c>
      <c r="AD62" s="16">
        <f t="shared" si="21"/>
        <v>143</v>
      </c>
      <c r="AE62" s="16">
        <f t="shared" si="22"/>
        <v>5.958333333333333</v>
      </c>
      <c r="AF62" s="20" t="str">
        <f t="shared" si="23"/>
        <v>TB</v>
      </c>
      <c r="AG62" s="16">
        <v>5</v>
      </c>
      <c r="AH62" s="16"/>
      <c r="AI62" s="16">
        <v>9</v>
      </c>
      <c r="AJ62" s="16"/>
      <c r="AK62" s="16">
        <v>5</v>
      </c>
      <c r="AL62" s="16"/>
      <c r="AM62" s="16">
        <v>6</v>
      </c>
      <c r="AN62" s="16"/>
      <c r="AO62" s="16">
        <v>6</v>
      </c>
      <c r="AP62" s="16"/>
      <c r="AQ62" s="16">
        <v>7</v>
      </c>
      <c r="AR62" s="16"/>
      <c r="AS62" s="16">
        <v>7</v>
      </c>
      <c r="AT62" s="16"/>
      <c r="AU62" s="16">
        <v>10</v>
      </c>
      <c r="AV62" s="16"/>
      <c r="AW62" s="16">
        <v>9</v>
      </c>
      <c r="AX62" s="16"/>
      <c r="AY62" s="16">
        <v>8</v>
      </c>
      <c r="AZ62" s="16"/>
      <c r="BA62" s="16">
        <f t="shared" si="12"/>
        <v>158</v>
      </c>
      <c r="BB62" s="34">
        <f t="shared" si="13"/>
        <v>6.869565217391305</v>
      </c>
      <c r="BC62" s="16" t="str">
        <f t="shared" si="14"/>
        <v>TBK</v>
      </c>
      <c r="BD62" s="16">
        <f t="shared" si="15"/>
        <v>158</v>
      </c>
      <c r="BE62" s="34">
        <f t="shared" si="16"/>
        <v>6.869565217391305</v>
      </c>
      <c r="BF62" s="16" t="str">
        <f t="shared" si="17"/>
        <v>TBK</v>
      </c>
      <c r="BG62" s="35">
        <f t="shared" si="24"/>
        <v>301</v>
      </c>
      <c r="BH62" s="34">
        <f t="shared" si="25"/>
        <v>6.404255319148936</v>
      </c>
      <c r="BI62" s="16" t="str">
        <f t="shared" si="26"/>
        <v>TBK</v>
      </c>
      <c r="BJ62" s="16">
        <f t="shared" si="27"/>
        <v>301</v>
      </c>
      <c r="BK62" s="34">
        <f t="shared" si="28"/>
        <v>5.901960784313726</v>
      </c>
      <c r="BL62" s="16" t="str">
        <f t="shared" si="29"/>
        <v>TB</v>
      </c>
    </row>
    <row r="63" spans="1:64" ht="21.75" customHeight="1">
      <c r="A63" s="11">
        <v>54</v>
      </c>
      <c r="B63" s="12" t="s">
        <v>88</v>
      </c>
      <c r="C63" s="24" t="s">
        <v>242</v>
      </c>
      <c r="D63" s="25" t="s">
        <v>243</v>
      </c>
      <c r="E63" s="26" t="s">
        <v>244</v>
      </c>
      <c r="F63" s="27">
        <v>6</v>
      </c>
      <c r="G63" s="21">
        <v>7</v>
      </c>
      <c r="H63" s="21"/>
      <c r="I63" s="21">
        <v>9</v>
      </c>
      <c r="J63" s="21"/>
      <c r="K63" s="21">
        <v>6</v>
      </c>
      <c r="L63" s="21"/>
      <c r="M63" s="21">
        <v>6</v>
      </c>
      <c r="N63" s="21"/>
      <c r="O63" s="21">
        <v>8</v>
      </c>
      <c r="P63" s="21"/>
      <c r="Q63" s="21">
        <v>5</v>
      </c>
      <c r="R63" s="21"/>
      <c r="S63" s="21">
        <v>3</v>
      </c>
      <c r="T63" s="21">
        <v>6</v>
      </c>
      <c r="U63" s="21">
        <v>7</v>
      </c>
      <c r="V63" s="21"/>
      <c r="W63" s="21">
        <v>9</v>
      </c>
      <c r="X63" s="21"/>
      <c r="Y63" s="21">
        <v>8</v>
      </c>
      <c r="Z63" s="21"/>
      <c r="AA63" s="16">
        <f t="shared" si="18"/>
        <v>155</v>
      </c>
      <c r="AB63" s="16">
        <f t="shared" si="19"/>
        <v>6.458333333333333</v>
      </c>
      <c r="AC63" s="20" t="str">
        <f t="shared" si="20"/>
        <v>TBK</v>
      </c>
      <c r="AD63" s="16">
        <f t="shared" si="21"/>
        <v>164</v>
      </c>
      <c r="AE63" s="16">
        <f t="shared" si="22"/>
        <v>6.833333333333333</v>
      </c>
      <c r="AF63" s="20" t="str">
        <f t="shared" si="23"/>
        <v>TBK</v>
      </c>
      <c r="AG63" s="16">
        <v>8</v>
      </c>
      <c r="AH63" s="16"/>
      <c r="AI63" s="16">
        <v>5</v>
      </c>
      <c r="AJ63" s="16"/>
      <c r="AK63" s="16">
        <v>4</v>
      </c>
      <c r="AL63" s="16">
        <v>5</v>
      </c>
      <c r="AM63" s="16">
        <v>7</v>
      </c>
      <c r="AN63" s="16"/>
      <c r="AO63" s="16">
        <v>5</v>
      </c>
      <c r="AP63" s="16"/>
      <c r="AQ63" s="16">
        <v>6</v>
      </c>
      <c r="AR63" s="16"/>
      <c r="AS63" s="16">
        <v>8</v>
      </c>
      <c r="AT63" s="16"/>
      <c r="AU63" s="16">
        <v>6</v>
      </c>
      <c r="AV63" s="16"/>
      <c r="AW63" s="16">
        <v>9</v>
      </c>
      <c r="AX63" s="16"/>
      <c r="AY63" s="16">
        <v>9</v>
      </c>
      <c r="AZ63" s="16"/>
      <c r="BA63" s="16">
        <f t="shared" si="12"/>
        <v>158</v>
      </c>
      <c r="BB63" s="34">
        <f t="shared" si="13"/>
        <v>6.869565217391305</v>
      </c>
      <c r="BC63" s="16" t="str">
        <f t="shared" si="14"/>
        <v>TBK</v>
      </c>
      <c r="BD63" s="16">
        <f t="shared" si="15"/>
        <v>161</v>
      </c>
      <c r="BE63" s="34">
        <f t="shared" si="16"/>
        <v>7</v>
      </c>
      <c r="BF63" s="16" t="str">
        <f t="shared" si="17"/>
        <v>Khá</v>
      </c>
      <c r="BG63" s="35">
        <f t="shared" si="24"/>
        <v>313</v>
      </c>
      <c r="BH63" s="34">
        <f t="shared" si="25"/>
        <v>6.659574468085107</v>
      </c>
      <c r="BI63" s="16" t="str">
        <f t="shared" si="26"/>
        <v>TBK</v>
      </c>
      <c r="BJ63" s="16">
        <f t="shared" si="27"/>
        <v>325</v>
      </c>
      <c r="BK63" s="34">
        <f t="shared" si="28"/>
        <v>6.372549019607843</v>
      </c>
      <c r="BL63" s="16" t="str">
        <f t="shared" si="29"/>
        <v>TBK</v>
      </c>
    </row>
    <row r="64" spans="1:64" ht="21.75" customHeight="1">
      <c r="A64" s="11">
        <v>55</v>
      </c>
      <c r="B64" s="12" t="s">
        <v>89</v>
      </c>
      <c r="C64" s="24" t="s">
        <v>245</v>
      </c>
      <c r="D64" s="25" t="s">
        <v>246</v>
      </c>
      <c r="E64" s="26" t="s">
        <v>247</v>
      </c>
      <c r="F64" s="27">
        <v>6</v>
      </c>
      <c r="G64" s="21">
        <v>7</v>
      </c>
      <c r="H64" s="21"/>
      <c r="I64" s="21">
        <v>8</v>
      </c>
      <c r="J64" s="21"/>
      <c r="K64" s="21">
        <v>6</v>
      </c>
      <c r="L64" s="21"/>
      <c r="M64" s="21">
        <v>5</v>
      </c>
      <c r="N64" s="21"/>
      <c r="O64" s="21">
        <v>5</v>
      </c>
      <c r="P64" s="21"/>
      <c r="Q64" s="21">
        <v>3</v>
      </c>
      <c r="R64" s="21">
        <v>6</v>
      </c>
      <c r="S64" s="21">
        <v>3</v>
      </c>
      <c r="T64" s="21">
        <v>7</v>
      </c>
      <c r="U64" s="21">
        <v>6</v>
      </c>
      <c r="V64" s="21"/>
      <c r="W64" s="21">
        <v>8</v>
      </c>
      <c r="X64" s="21"/>
      <c r="Y64" s="21">
        <v>8</v>
      </c>
      <c r="Z64" s="21"/>
      <c r="AA64" s="16">
        <f t="shared" si="18"/>
        <v>136</v>
      </c>
      <c r="AB64" s="16">
        <f t="shared" si="19"/>
        <v>5.666666666666667</v>
      </c>
      <c r="AC64" s="20" t="str">
        <f t="shared" si="20"/>
        <v>TB</v>
      </c>
      <c r="AD64" s="16">
        <f t="shared" si="21"/>
        <v>154</v>
      </c>
      <c r="AE64" s="16">
        <f t="shared" si="22"/>
        <v>6.416666666666667</v>
      </c>
      <c r="AF64" s="20" t="str">
        <f t="shared" si="23"/>
        <v>TBK</v>
      </c>
      <c r="AG64" s="16">
        <v>7</v>
      </c>
      <c r="AH64" s="16"/>
      <c r="AI64" s="16">
        <v>8</v>
      </c>
      <c r="AJ64" s="16"/>
      <c r="AK64" s="16">
        <v>5</v>
      </c>
      <c r="AL64" s="16"/>
      <c r="AM64" s="16">
        <v>3</v>
      </c>
      <c r="AN64" s="16">
        <v>5</v>
      </c>
      <c r="AO64" s="16">
        <v>5</v>
      </c>
      <c r="AP64" s="16"/>
      <c r="AQ64" s="16">
        <v>6</v>
      </c>
      <c r="AR64" s="16"/>
      <c r="AS64" s="16">
        <v>7</v>
      </c>
      <c r="AT64" s="16"/>
      <c r="AU64" s="16">
        <v>5</v>
      </c>
      <c r="AV64" s="16"/>
      <c r="AW64" s="16">
        <v>9</v>
      </c>
      <c r="AX64" s="16"/>
      <c r="AY64" s="16">
        <v>8</v>
      </c>
      <c r="AZ64" s="16"/>
      <c r="BA64" s="16">
        <f t="shared" si="12"/>
        <v>147</v>
      </c>
      <c r="BB64" s="34">
        <f t="shared" si="13"/>
        <v>6.391304347826087</v>
      </c>
      <c r="BC64" s="16" t="str">
        <f t="shared" si="14"/>
        <v>TBK</v>
      </c>
      <c r="BD64" s="16">
        <f t="shared" si="15"/>
        <v>151</v>
      </c>
      <c r="BE64" s="34">
        <f t="shared" si="16"/>
        <v>6.565217391304348</v>
      </c>
      <c r="BF64" s="16" t="str">
        <f t="shared" si="17"/>
        <v>TBK</v>
      </c>
      <c r="BG64" s="35">
        <f t="shared" si="24"/>
        <v>283</v>
      </c>
      <c r="BH64" s="34">
        <f t="shared" si="25"/>
        <v>6.0212765957446805</v>
      </c>
      <c r="BI64" s="16" t="str">
        <f t="shared" si="26"/>
        <v>TBK</v>
      </c>
      <c r="BJ64" s="16">
        <f t="shared" si="27"/>
        <v>305</v>
      </c>
      <c r="BK64" s="34">
        <f t="shared" si="28"/>
        <v>5.980392156862745</v>
      </c>
      <c r="BL64" s="16" t="str">
        <f t="shared" si="29"/>
        <v>TB</v>
      </c>
    </row>
    <row r="65" spans="1:64" ht="21.75" customHeight="1">
      <c r="A65" s="11">
        <v>56</v>
      </c>
      <c r="B65" s="12" t="s">
        <v>41</v>
      </c>
      <c r="C65" s="24" t="s">
        <v>248</v>
      </c>
      <c r="D65" s="25" t="s">
        <v>249</v>
      </c>
      <c r="E65" s="26" t="s">
        <v>250</v>
      </c>
      <c r="F65" s="27">
        <v>1</v>
      </c>
      <c r="G65" s="21">
        <v>6</v>
      </c>
      <c r="H65" s="21"/>
      <c r="I65" s="21">
        <v>6</v>
      </c>
      <c r="J65" s="21"/>
      <c r="K65" s="21">
        <v>3</v>
      </c>
      <c r="L65" s="21">
        <v>5</v>
      </c>
      <c r="M65" s="21">
        <v>3</v>
      </c>
      <c r="N65" s="21">
        <v>5</v>
      </c>
      <c r="O65" s="21">
        <v>5</v>
      </c>
      <c r="P65" s="21"/>
      <c r="Q65" s="21">
        <v>6</v>
      </c>
      <c r="R65" s="21"/>
      <c r="S65" s="21">
        <v>2</v>
      </c>
      <c r="T65" s="21">
        <v>5</v>
      </c>
      <c r="U65" s="21">
        <v>6</v>
      </c>
      <c r="V65" s="21"/>
      <c r="W65" s="21">
        <v>5</v>
      </c>
      <c r="X65" s="21"/>
      <c r="Y65" s="21">
        <v>6</v>
      </c>
      <c r="Z65" s="21"/>
      <c r="AA65" s="16">
        <f t="shared" si="18"/>
        <v>103</v>
      </c>
      <c r="AB65" s="16">
        <f t="shared" si="19"/>
        <v>4.291666666666667</v>
      </c>
      <c r="AC65" s="20" t="str">
        <f t="shared" si="20"/>
        <v>Yếu</v>
      </c>
      <c r="AD65" s="16">
        <f t="shared" si="21"/>
        <v>128</v>
      </c>
      <c r="AE65" s="16">
        <f t="shared" si="22"/>
        <v>5.333333333333333</v>
      </c>
      <c r="AF65" s="20" t="str">
        <f t="shared" si="23"/>
        <v>TB</v>
      </c>
      <c r="AG65" s="16">
        <v>5</v>
      </c>
      <c r="AH65" s="16"/>
      <c r="AI65" s="16">
        <v>6</v>
      </c>
      <c r="AJ65" s="16"/>
      <c r="AK65" s="16">
        <v>3</v>
      </c>
      <c r="AL65" s="16">
        <v>3</v>
      </c>
      <c r="AM65" s="16">
        <v>5</v>
      </c>
      <c r="AN65" s="16"/>
      <c r="AO65" s="16">
        <v>5</v>
      </c>
      <c r="AP65" s="16"/>
      <c r="AQ65" s="16">
        <v>7</v>
      </c>
      <c r="AR65" s="16"/>
      <c r="AS65" s="16">
        <v>6</v>
      </c>
      <c r="AT65" s="16"/>
      <c r="AU65" s="16">
        <v>4</v>
      </c>
      <c r="AV65" s="16">
        <v>5</v>
      </c>
      <c r="AW65" s="16">
        <v>9</v>
      </c>
      <c r="AX65" s="16"/>
      <c r="AY65" s="16">
        <v>3</v>
      </c>
      <c r="AZ65" s="16">
        <v>7</v>
      </c>
      <c r="BA65" s="16">
        <f t="shared" si="12"/>
        <v>121</v>
      </c>
      <c r="BB65" s="34">
        <f t="shared" si="13"/>
        <v>5.260869565217392</v>
      </c>
      <c r="BC65" s="16" t="str">
        <f t="shared" si="14"/>
        <v>TB</v>
      </c>
      <c r="BD65" s="16">
        <f t="shared" si="15"/>
        <v>134</v>
      </c>
      <c r="BE65" s="34">
        <f t="shared" si="16"/>
        <v>5.826086956521739</v>
      </c>
      <c r="BF65" s="16" t="str">
        <f t="shared" si="17"/>
        <v>TB</v>
      </c>
      <c r="BG65" s="35">
        <f t="shared" si="24"/>
        <v>224</v>
      </c>
      <c r="BH65" s="34">
        <f t="shared" si="25"/>
        <v>4.76595744680851</v>
      </c>
      <c r="BI65" s="16" t="str">
        <f t="shared" si="26"/>
        <v>Yếu</v>
      </c>
      <c r="BJ65" s="16">
        <f t="shared" si="27"/>
        <v>262</v>
      </c>
      <c r="BK65" s="34">
        <f t="shared" si="28"/>
        <v>5.137254901960785</v>
      </c>
      <c r="BL65" s="16" t="str">
        <f t="shared" si="29"/>
        <v>TB</v>
      </c>
    </row>
    <row r="66" spans="1:64" ht="21.75" customHeight="1">
      <c r="A66" s="11">
        <v>57</v>
      </c>
      <c r="B66" s="12" t="s">
        <v>42</v>
      </c>
      <c r="C66" s="24" t="s">
        <v>251</v>
      </c>
      <c r="D66" s="25" t="s">
        <v>190</v>
      </c>
      <c r="E66" s="26" t="s">
        <v>252</v>
      </c>
      <c r="F66" s="27">
        <v>2</v>
      </c>
      <c r="G66" s="21">
        <v>8</v>
      </c>
      <c r="H66" s="21"/>
      <c r="I66" s="21">
        <v>6</v>
      </c>
      <c r="J66" s="21"/>
      <c r="K66" s="21">
        <v>6</v>
      </c>
      <c r="L66" s="21"/>
      <c r="M66" s="21">
        <v>7</v>
      </c>
      <c r="N66" s="21"/>
      <c r="O66" s="21">
        <v>8</v>
      </c>
      <c r="P66" s="21"/>
      <c r="Q66" s="21">
        <v>7</v>
      </c>
      <c r="R66" s="21"/>
      <c r="S66" s="21">
        <v>5</v>
      </c>
      <c r="T66" s="21"/>
      <c r="U66" s="21">
        <v>8</v>
      </c>
      <c r="V66" s="21"/>
      <c r="W66" s="21">
        <v>8</v>
      </c>
      <c r="X66" s="21"/>
      <c r="Y66" s="21">
        <v>9</v>
      </c>
      <c r="Z66" s="21"/>
      <c r="AA66" s="16">
        <f t="shared" si="18"/>
        <v>167</v>
      </c>
      <c r="AB66" s="16">
        <f t="shared" si="19"/>
        <v>6.958333333333333</v>
      </c>
      <c r="AC66" s="20" t="str">
        <f t="shared" si="20"/>
        <v>TBK</v>
      </c>
      <c r="AD66" s="16">
        <f t="shared" si="21"/>
        <v>167</v>
      </c>
      <c r="AE66" s="16">
        <f t="shared" si="22"/>
        <v>6.958333333333333</v>
      </c>
      <c r="AF66" s="20" t="str">
        <f t="shared" si="23"/>
        <v>TBK</v>
      </c>
      <c r="AG66" s="16">
        <v>8</v>
      </c>
      <c r="AH66" s="16"/>
      <c r="AI66" s="16">
        <v>10</v>
      </c>
      <c r="AJ66" s="16"/>
      <c r="AK66" s="16">
        <v>6</v>
      </c>
      <c r="AL66" s="16"/>
      <c r="AM66" s="16">
        <v>3</v>
      </c>
      <c r="AN66" s="16">
        <v>5</v>
      </c>
      <c r="AO66" s="16">
        <v>6</v>
      </c>
      <c r="AP66" s="16"/>
      <c r="AQ66" s="16">
        <v>8</v>
      </c>
      <c r="AR66" s="16"/>
      <c r="AS66" s="16">
        <v>8</v>
      </c>
      <c r="AT66" s="16"/>
      <c r="AU66" s="16">
        <v>10</v>
      </c>
      <c r="AV66" s="16"/>
      <c r="AW66" s="16">
        <v>9</v>
      </c>
      <c r="AX66" s="16"/>
      <c r="AY66" s="16">
        <v>9</v>
      </c>
      <c r="AZ66" s="16"/>
      <c r="BA66" s="16">
        <f t="shared" si="12"/>
        <v>172</v>
      </c>
      <c r="BB66" s="34">
        <f t="shared" si="13"/>
        <v>7.478260869565218</v>
      </c>
      <c r="BC66" s="16" t="str">
        <f t="shared" si="14"/>
        <v>Khá</v>
      </c>
      <c r="BD66" s="16">
        <f t="shared" si="15"/>
        <v>176</v>
      </c>
      <c r="BE66" s="34">
        <f t="shared" si="16"/>
        <v>7.6521739130434785</v>
      </c>
      <c r="BF66" s="16" t="str">
        <f t="shared" si="17"/>
        <v>Khá</v>
      </c>
      <c r="BG66" s="35">
        <f t="shared" si="24"/>
        <v>339</v>
      </c>
      <c r="BH66" s="34">
        <f t="shared" si="25"/>
        <v>7.212765957446808</v>
      </c>
      <c r="BI66" s="16" t="str">
        <f t="shared" si="26"/>
        <v>Khá</v>
      </c>
      <c r="BJ66" s="16">
        <f t="shared" si="27"/>
        <v>343</v>
      </c>
      <c r="BK66" s="34">
        <f t="shared" si="28"/>
        <v>6.7254901960784315</v>
      </c>
      <c r="BL66" s="16" t="str">
        <f t="shared" si="29"/>
        <v>TBK</v>
      </c>
    </row>
    <row r="67" spans="1:64" ht="21.75" customHeight="1">
      <c r="A67" s="11">
        <v>58</v>
      </c>
      <c r="B67" s="12"/>
      <c r="C67" s="24" t="s">
        <v>253</v>
      </c>
      <c r="D67" s="25" t="s">
        <v>254</v>
      </c>
      <c r="E67" s="26" t="s">
        <v>255</v>
      </c>
      <c r="F67" s="27">
        <v>3</v>
      </c>
      <c r="G67" s="21">
        <v>7</v>
      </c>
      <c r="H67" s="21"/>
      <c r="I67" s="21">
        <v>7</v>
      </c>
      <c r="J67" s="21"/>
      <c r="K67" s="21">
        <v>5</v>
      </c>
      <c r="L67" s="21"/>
      <c r="M67" s="21">
        <v>5</v>
      </c>
      <c r="N67" s="21"/>
      <c r="O67" s="21">
        <v>5</v>
      </c>
      <c r="P67" s="21"/>
      <c r="Q67" s="21">
        <v>6</v>
      </c>
      <c r="R67" s="21"/>
      <c r="S67" s="21">
        <v>3</v>
      </c>
      <c r="T67" s="21">
        <v>5</v>
      </c>
      <c r="U67" s="21">
        <v>8</v>
      </c>
      <c r="V67" s="21"/>
      <c r="W67" s="21">
        <v>8</v>
      </c>
      <c r="X67" s="21"/>
      <c r="Y67" s="21">
        <v>6</v>
      </c>
      <c r="Z67" s="21"/>
      <c r="AA67" s="16">
        <f t="shared" si="18"/>
        <v>138</v>
      </c>
      <c r="AB67" s="16">
        <f t="shared" si="19"/>
        <v>5.75</v>
      </c>
      <c r="AC67" s="20" t="str">
        <f t="shared" si="20"/>
        <v>TB</v>
      </c>
      <c r="AD67" s="16">
        <f t="shared" si="21"/>
        <v>144</v>
      </c>
      <c r="AE67" s="16">
        <f t="shared" si="22"/>
        <v>6</v>
      </c>
      <c r="AF67" s="20" t="str">
        <f t="shared" si="23"/>
        <v>TBK</v>
      </c>
      <c r="AG67" s="16">
        <v>7</v>
      </c>
      <c r="AH67" s="16"/>
      <c r="AI67" s="16">
        <v>6</v>
      </c>
      <c r="AJ67" s="16"/>
      <c r="AK67" s="16">
        <v>4</v>
      </c>
      <c r="AL67" s="16">
        <v>5</v>
      </c>
      <c r="AM67" s="16">
        <v>3</v>
      </c>
      <c r="AN67" s="16">
        <v>5</v>
      </c>
      <c r="AO67" s="16">
        <v>5</v>
      </c>
      <c r="AP67" s="16"/>
      <c r="AQ67" s="16">
        <v>5</v>
      </c>
      <c r="AR67" s="16"/>
      <c r="AS67" s="16">
        <v>7</v>
      </c>
      <c r="AT67" s="16"/>
      <c r="AU67" s="16">
        <v>5</v>
      </c>
      <c r="AV67" s="16"/>
      <c r="AW67" s="16">
        <v>9</v>
      </c>
      <c r="AX67" s="16"/>
      <c r="AY67" s="16">
        <v>5</v>
      </c>
      <c r="AZ67" s="16"/>
      <c r="BA67" s="16">
        <f t="shared" si="12"/>
        <v>131</v>
      </c>
      <c r="BB67" s="34">
        <f t="shared" si="13"/>
        <v>5.695652173913044</v>
      </c>
      <c r="BC67" s="16" t="str">
        <f t="shared" si="14"/>
        <v>TB</v>
      </c>
      <c r="BD67" s="16">
        <f t="shared" si="15"/>
        <v>138</v>
      </c>
      <c r="BE67" s="34">
        <f t="shared" si="16"/>
        <v>6</v>
      </c>
      <c r="BF67" s="16" t="str">
        <f t="shared" si="17"/>
        <v>TBK</v>
      </c>
      <c r="BG67" s="35">
        <f t="shared" si="24"/>
        <v>269</v>
      </c>
      <c r="BH67" s="34">
        <f t="shared" si="25"/>
        <v>5.723404255319149</v>
      </c>
      <c r="BI67" s="16" t="str">
        <f t="shared" si="26"/>
        <v>TB</v>
      </c>
      <c r="BJ67" s="16">
        <f t="shared" si="27"/>
        <v>282</v>
      </c>
      <c r="BK67" s="34">
        <f t="shared" si="28"/>
        <v>5.529411764705882</v>
      </c>
      <c r="BL67" s="16" t="str">
        <f t="shared" si="29"/>
        <v>TB</v>
      </c>
    </row>
    <row r="68" spans="1:64" ht="21.75" customHeight="1">
      <c r="A68" s="11">
        <v>59</v>
      </c>
      <c r="B68" s="12"/>
      <c r="C68" s="24" t="s">
        <v>256</v>
      </c>
      <c r="D68" s="25" t="s">
        <v>10</v>
      </c>
      <c r="E68" s="26" t="s">
        <v>257</v>
      </c>
      <c r="F68" s="27">
        <v>3</v>
      </c>
      <c r="G68" s="21">
        <v>6</v>
      </c>
      <c r="H68" s="21"/>
      <c r="I68" s="21">
        <v>1</v>
      </c>
      <c r="J68" s="21">
        <v>8</v>
      </c>
      <c r="K68" s="21">
        <v>5</v>
      </c>
      <c r="L68" s="21"/>
      <c r="M68" s="21">
        <v>9</v>
      </c>
      <c r="N68" s="21"/>
      <c r="O68" s="21">
        <v>5</v>
      </c>
      <c r="P68" s="21"/>
      <c r="Q68" s="21">
        <v>6</v>
      </c>
      <c r="R68" s="21"/>
      <c r="S68" s="21">
        <v>5</v>
      </c>
      <c r="T68" s="21"/>
      <c r="U68" s="21">
        <v>6</v>
      </c>
      <c r="V68" s="21"/>
      <c r="W68" s="21">
        <v>6</v>
      </c>
      <c r="X68" s="21"/>
      <c r="Y68" s="21">
        <v>8</v>
      </c>
      <c r="Z68" s="21"/>
      <c r="AA68" s="16">
        <f t="shared" si="18"/>
        <v>140</v>
      </c>
      <c r="AB68" s="16">
        <f t="shared" si="19"/>
        <v>5.833333333333333</v>
      </c>
      <c r="AC68" s="20" t="str">
        <f t="shared" si="20"/>
        <v>TB</v>
      </c>
      <c r="AD68" s="16">
        <f t="shared" si="21"/>
        <v>147</v>
      </c>
      <c r="AE68" s="16">
        <f t="shared" si="22"/>
        <v>6.125</v>
      </c>
      <c r="AF68" s="20" t="str">
        <f t="shared" si="23"/>
        <v>TBK</v>
      </c>
      <c r="AG68" s="16">
        <v>6</v>
      </c>
      <c r="AH68" s="16"/>
      <c r="AI68" s="16">
        <v>6</v>
      </c>
      <c r="AJ68" s="16"/>
      <c r="AK68" s="16">
        <v>3</v>
      </c>
      <c r="AL68" s="16">
        <v>4</v>
      </c>
      <c r="AM68" s="16">
        <v>6</v>
      </c>
      <c r="AN68" s="16"/>
      <c r="AO68" s="16">
        <v>5</v>
      </c>
      <c r="AP68" s="16"/>
      <c r="AQ68" s="16">
        <v>7</v>
      </c>
      <c r="AR68" s="16"/>
      <c r="AS68" s="16">
        <v>6</v>
      </c>
      <c r="AT68" s="16"/>
      <c r="AU68" s="16">
        <v>2</v>
      </c>
      <c r="AV68" s="16">
        <v>7</v>
      </c>
      <c r="AW68" s="16">
        <v>8</v>
      </c>
      <c r="AX68" s="16"/>
      <c r="AY68" s="16">
        <v>5</v>
      </c>
      <c r="AZ68" s="16"/>
      <c r="BA68" s="16">
        <f t="shared" si="12"/>
        <v>127</v>
      </c>
      <c r="BB68" s="34">
        <f t="shared" si="13"/>
        <v>5.521739130434782</v>
      </c>
      <c r="BC68" s="16" t="str">
        <f t="shared" si="14"/>
        <v>TB</v>
      </c>
      <c r="BD68" s="16">
        <f t="shared" si="15"/>
        <v>135</v>
      </c>
      <c r="BE68" s="34">
        <f t="shared" si="16"/>
        <v>5.869565217391305</v>
      </c>
      <c r="BF68" s="16" t="str">
        <f t="shared" si="17"/>
        <v>TB</v>
      </c>
      <c r="BG68" s="35">
        <f t="shared" si="24"/>
        <v>267</v>
      </c>
      <c r="BH68" s="34">
        <f t="shared" si="25"/>
        <v>5.680851063829787</v>
      </c>
      <c r="BI68" s="16" t="str">
        <f t="shared" si="26"/>
        <v>TB</v>
      </c>
      <c r="BJ68" s="16">
        <f t="shared" si="27"/>
        <v>282</v>
      </c>
      <c r="BK68" s="34">
        <f t="shared" si="28"/>
        <v>5.529411764705882</v>
      </c>
      <c r="BL68" s="16" t="str">
        <f t="shared" si="29"/>
        <v>TB</v>
      </c>
    </row>
    <row r="69" spans="1:64" ht="21.75" customHeight="1">
      <c r="A69" s="11">
        <v>60</v>
      </c>
      <c r="B69" s="12"/>
      <c r="C69" s="24" t="s">
        <v>258</v>
      </c>
      <c r="D69" s="25" t="s">
        <v>18</v>
      </c>
      <c r="E69" s="26" t="s">
        <v>4</v>
      </c>
      <c r="F69" s="27">
        <v>5</v>
      </c>
      <c r="G69" s="21">
        <v>7</v>
      </c>
      <c r="H69" s="21"/>
      <c r="I69" s="21">
        <v>7</v>
      </c>
      <c r="J69" s="21"/>
      <c r="K69" s="21">
        <v>6</v>
      </c>
      <c r="L69" s="21"/>
      <c r="M69" s="21">
        <v>6</v>
      </c>
      <c r="N69" s="21"/>
      <c r="O69" s="21">
        <v>7</v>
      </c>
      <c r="P69" s="21"/>
      <c r="Q69" s="21">
        <v>6</v>
      </c>
      <c r="R69" s="21"/>
      <c r="S69" s="21">
        <v>6</v>
      </c>
      <c r="T69" s="21"/>
      <c r="U69" s="21">
        <v>3</v>
      </c>
      <c r="V69" s="21">
        <v>7</v>
      </c>
      <c r="W69" s="21">
        <v>7</v>
      </c>
      <c r="X69" s="21"/>
      <c r="Y69" s="21">
        <v>8</v>
      </c>
      <c r="Z69" s="21"/>
      <c r="AA69" s="16">
        <f t="shared" si="18"/>
        <v>148</v>
      </c>
      <c r="AB69" s="16">
        <f t="shared" si="19"/>
        <v>6.166666666666667</v>
      </c>
      <c r="AC69" s="20" t="str">
        <f t="shared" si="20"/>
        <v>TBK</v>
      </c>
      <c r="AD69" s="16">
        <f t="shared" si="21"/>
        <v>156</v>
      </c>
      <c r="AE69" s="16">
        <f t="shared" si="22"/>
        <v>6.5</v>
      </c>
      <c r="AF69" s="20" t="str">
        <f t="shared" si="23"/>
        <v>TBK</v>
      </c>
      <c r="AG69" s="16">
        <v>8</v>
      </c>
      <c r="AH69" s="16"/>
      <c r="AI69" s="16">
        <v>9</v>
      </c>
      <c r="AJ69" s="16"/>
      <c r="AK69" s="16">
        <v>6</v>
      </c>
      <c r="AL69" s="16"/>
      <c r="AM69" s="16">
        <v>5</v>
      </c>
      <c r="AN69" s="16"/>
      <c r="AO69" s="16">
        <v>5</v>
      </c>
      <c r="AP69" s="16"/>
      <c r="AQ69" s="16">
        <v>6</v>
      </c>
      <c r="AR69" s="16"/>
      <c r="AS69" s="16">
        <v>7</v>
      </c>
      <c r="AT69" s="16"/>
      <c r="AU69" s="16">
        <v>10</v>
      </c>
      <c r="AV69" s="16"/>
      <c r="AW69" s="16">
        <v>9</v>
      </c>
      <c r="AX69" s="16"/>
      <c r="AY69" s="16">
        <v>8</v>
      </c>
      <c r="AZ69" s="16"/>
      <c r="BA69" s="16">
        <f t="shared" si="12"/>
        <v>163</v>
      </c>
      <c r="BB69" s="34">
        <f t="shared" si="13"/>
        <v>7.086956521739131</v>
      </c>
      <c r="BC69" s="16" t="str">
        <f t="shared" si="14"/>
        <v>Khá</v>
      </c>
      <c r="BD69" s="16">
        <f t="shared" si="15"/>
        <v>163</v>
      </c>
      <c r="BE69" s="34">
        <f t="shared" si="16"/>
        <v>7.086956521739131</v>
      </c>
      <c r="BF69" s="16" t="str">
        <f t="shared" si="17"/>
        <v>Khá</v>
      </c>
      <c r="BG69" s="35">
        <f t="shared" si="24"/>
        <v>311</v>
      </c>
      <c r="BH69" s="34">
        <f t="shared" si="25"/>
        <v>6.617021276595745</v>
      </c>
      <c r="BI69" s="16" t="str">
        <f t="shared" si="26"/>
        <v>TBK</v>
      </c>
      <c r="BJ69" s="16">
        <f t="shared" si="27"/>
        <v>319</v>
      </c>
      <c r="BK69" s="34">
        <f t="shared" si="28"/>
        <v>6.254901960784314</v>
      </c>
      <c r="BL69" s="16" t="str">
        <f t="shared" si="29"/>
        <v>TBK</v>
      </c>
    </row>
    <row r="70" spans="1:64" ht="21.75" customHeight="1">
      <c r="A70" s="11">
        <v>61</v>
      </c>
      <c r="B70" s="12"/>
      <c r="C70" s="24" t="s">
        <v>259</v>
      </c>
      <c r="D70" s="25" t="s">
        <v>260</v>
      </c>
      <c r="E70" s="26" t="s">
        <v>20</v>
      </c>
      <c r="F70" s="27">
        <v>6</v>
      </c>
      <c r="G70" s="21">
        <v>7</v>
      </c>
      <c r="H70" s="21"/>
      <c r="I70" s="21">
        <v>6</v>
      </c>
      <c r="J70" s="21"/>
      <c r="K70" s="21">
        <v>4</v>
      </c>
      <c r="L70" s="21">
        <v>5</v>
      </c>
      <c r="M70" s="21">
        <v>5</v>
      </c>
      <c r="N70" s="21"/>
      <c r="O70" s="21">
        <v>6</v>
      </c>
      <c r="P70" s="21"/>
      <c r="Q70" s="21">
        <v>7</v>
      </c>
      <c r="R70" s="21"/>
      <c r="S70" s="21">
        <v>2</v>
      </c>
      <c r="T70" s="21">
        <v>5</v>
      </c>
      <c r="U70" s="21">
        <v>6</v>
      </c>
      <c r="V70" s="21"/>
      <c r="W70" s="21">
        <v>6</v>
      </c>
      <c r="X70" s="21"/>
      <c r="Y70" s="21">
        <v>7</v>
      </c>
      <c r="Z70" s="21"/>
      <c r="AA70" s="16">
        <f t="shared" si="18"/>
        <v>124</v>
      </c>
      <c r="AB70" s="16">
        <f t="shared" si="19"/>
        <v>5.166666666666667</v>
      </c>
      <c r="AC70" s="20" t="str">
        <f t="shared" si="20"/>
        <v>TB</v>
      </c>
      <c r="AD70" s="16">
        <f t="shared" si="21"/>
        <v>138</v>
      </c>
      <c r="AE70" s="16">
        <f t="shared" si="22"/>
        <v>5.75</v>
      </c>
      <c r="AF70" s="20" t="str">
        <f t="shared" si="23"/>
        <v>TB</v>
      </c>
      <c r="AG70" s="16">
        <v>7</v>
      </c>
      <c r="AH70" s="16"/>
      <c r="AI70" s="16">
        <v>9</v>
      </c>
      <c r="AJ70" s="16"/>
      <c r="AK70" s="16">
        <v>4</v>
      </c>
      <c r="AL70" s="16">
        <v>5</v>
      </c>
      <c r="AM70" s="16">
        <v>6</v>
      </c>
      <c r="AN70" s="16"/>
      <c r="AO70" s="16">
        <v>6</v>
      </c>
      <c r="AP70" s="16"/>
      <c r="AQ70" s="16">
        <v>7</v>
      </c>
      <c r="AR70" s="16"/>
      <c r="AS70" s="16">
        <v>7</v>
      </c>
      <c r="AT70" s="16"/>
      <c r="AU70" s="16">
        <v>5</v>
      </c>
      <c r="AV70" s="16"/>
      <c r="AW70" s="16">
        <v>9</v>
      </c>
      <c r="AX70" s="16"/>
      <c r="AY70" s="16">
        <v>5</v>
      </c>
      <c r="AZ70" s="16"/>
      <c r="BA70" s="16">
        <f t="shared" si="12"/>
        <v>147</v>
      </c>
      <c r="BB70" s="34">
        <f t="shared" si="13"/>
        <v>6.391304347826087</v>
      </c>
      <c r="BC70" s="16" t="str">
        <f t="shared" si="14"/>
        <v>TBK</v>
      </c>
      <c r="BD70" s="16">
        <f t="shared" si="15"/>
        <v>150</v>
      </c>
      <c r="BE70" s="34">
        <f t="shared" si="16"/>
        <v>6.521739130434782</v>
      </c>
      <c r="BF70" s="16" t="str">
        <f t="shared" si="17"/>
        <v>TBK</v>
      </c>
      <c r="BG70" s="35">
        <f t="shared" si="24"/>
        <v>271</v>
      </c>
      <c r="BH70" s="34">
        <f t="shared" si="25"/>
        <v>5.76595744680851</v>
      </c>
      <c r="BI70" s="16" t="str">
        <f t="shared" si="26"/>
        <v>TB</v>
      </c>
      <c r="BJ70" s="16">
        <f t="shared" si="27"/>
        <v>288</v>
      </c>
      <c r="BK70" s="34">
        <f t="shared" si="28"/>
        <v>5.647058823529412</v>
      </c>
      <c r="BL70" s="16" t="str">
        <f t="shared" si="29"/>
        <v>TB</v>
      </c>
    </row>
    <row r="71" spans="1:64" ht="21.75" customHeight="1">
      <c r="A71" s="11">
        <v>62</v>
      </c>
      <c r="B71" s="12"/>
      <c r="C71" s="24" t="s">
        <v>261</v>
      </c>
      <c r="D71" s="25" t="s">
        <v>262</v>
      </c>
      <c r="E71" s="26" t="s">
        <v>27</v>
      </c>
      <c r="F71" s="27">
        <v>2</v>
      </c>
      <c r="G71" s="21">
        <v>5</v>
      </c>
      <c r="H71" s="21"/>
      <c r="I71" s="21">
        <v>5</v>
      </c>
      <c r="J71" s="21"/>
      <c r="K71" s="21">
        <v>5</v>
      </c>
      <c r="L71" s="21"/>
      <c r="M71" s="21">
        <v>5</v>
      </c>
      <c r="N71" s="21"/>
      <c r="O71" s="21">
        <v>6</v>
      </c>
      <c r="P71" s="21"/>
      <c r="Q71" s="21">
        <v>5</v>
      </c>
      <c r="R71" s="21"/>
      <c r="S71" s="21">
        <v>5</v>
      </c>
      <c r="T71" s="21"/>
      <c r="U71" s="21">
        <v>8</v>
      </c>
      <c r="V71" s="21"/>
      <c r="W71" s="21">
        <v>6</v>
      </c>
      <c r="X71" s="21"/>
      <c r="Y71" s="21">
        <v>8</v>
      </c>
      <c r="Z71" s="21"/>
      <c r="AA71" s="16">
        <f t="shared" si="18"/>
        <v>134</v>
      </c>
      <c r="AB71" s="16">
        <f t="shared" si="19"/>
        <v>5.583333333333333</v>
      </c>
      <c r="AC71" s="20" t="str">
        <f t="shared" si="20"/>
        <v>TB</v>
      </c>
      <c r="AD71" s="16">
        <f t="shared" si="21"/>
        <v>134</v>
      </c>
      <c r="AE71" s="16">
        <f t="shared" si="22"/>
        <v>5.583333333333333</v>
      </c>
      <c r="AF71" s="20" t="str">
        <f t="shared" si="23"/>
        <v>TB</v>
      </c>
      <c r="AG71" s="16">
        <v>8</v>
      </c>
      <c r="AH71" s="16"/>
      <c r="AI71" s="16">
        <v>9</v>
      </c>
      <c r="AJ71" s="16"/>
      <c r="AK71" s="16">
        <v>5</v>
      </c>
      <c r="AL71" s="16"/>
      <c r="AM71" s="16">
        <v>7</v>
      </c>
      <c r="AN71" s="16"/>
      <c r="AO71" s="16">
        <v>5</v>
      </c>
      <c r="AP71" s="16"/>
      <c r="AQ71" s="16">
        <v>8</v>
      </c>
      <c r="AR71" s="16"/>
      <c r="AS71" s="16">
        <v>8</v>
      </c>
      <c r="AT71" s="16"/>
      <c r="AU71" s="16">
        <v>7</v>
      </c>
      <c r="AV71" s="16"/>
      <c r="AW71" s="16">
        <v>9</v>
      </c>
      <c r="AX71" s="16"/>
      <c r="AY71" s="16">
        <v>7</v>
      </c>
      <c r="AZ71" s="16"/>
      <c r="BA71" s="16">
        <f t="shared" si="12"/>
        <v>164</v>
      </c>
      <c r="BB71" s="34">
        <f t="shared" si="13"/>
        <v>7.130434782608695</v>
      </c>
      <c r="BC71" s="16" t="str">
        <f t="shared" si="14"/>
        <v>Khá</v>
      </c>
      <c r="BD71" s="16">
        <f t="shared" si="15"/>
        <v>164</v>
      </c>
      <c r="BE71" s="34">
        <f t="shared" si="16"/>
        <v>7.130434782608695</v>
      </c>
      <c r="BF71" s="16" t="str">
        <f t="shared" si="17"/>
        <v>Khá</v>
      </c>
      <c r="BG71" s="35">
        <f t="shared" si="24"/>
        <v>298</v>
      </c>
      <c r="BH71" s="34">
        <f t="shared" si="25"/>
        <v>6.340425531914893</v>
      </c>
      <c r="BI71" s="16" t="str">
        <f t="shared" si="26"/>
        <v>TBK</v>
      </c>
      <c r="BJ71" s="16">
        <f t="shared" si="27"/>
        <v>298</v>
      </c>
      <c r="BK71" s="34">
        <f t="shared" si="28"/>
        <v>5.8431372549019605</v>
      </c>
      <c r="BL71" s="16" t="str">
        <f t="shared" si="29"/>
        <v>TB</v>
      </c>
    </row>
    <row r="72" spans="1:64" ht="21.75" customHeight="1">
      <c r="A72" s="11">
        <v>63</v>
      </c>
      <c r="B72" s="12"/>
      <c r="C72" s="24" t="s">
        <v>263</v>
      </c>
      <c r="D72" s="25" t="s">
        <v>130</v>
      </c>
      <c r="E72" s="26" t="s">
        <v>264</v>
      </c>
      <c r="F72" s="27">
        <v>2</v>
      </c>
      <c r="G72" s="21">
        <v>8</v>
      </c>
      <c r="H72" s="21"/>
      <c r="I72" s="21">
        <v>9</v>
      </c>
      <c r="J72" s="21"/>
      <c r="K72" s="21">
        <v>7</v>
      </c>
      <c r="L72" s="21"/>
      <c r="M72" s="21">
        <v>8</v>
      </c>
      <c r="N72" s="21"/>
      <c r="O72" s="21">
        <v>9</v>
      </c>
      <c r="P72" s="21"/>
      <c r="Q72" s="21">
        <v>8</v>
      </c>
      <c r="R72" s="21"/>
      <c r="S72" s="21">
        <v>5</v>
      </c>
      <c r="T72" s="21"/>
      <c r="U72" s="21">
        <v>8</v>
      </c>
      <c r="V72" s="21"/>
      <c r="W72" s="21">
        <v>8</v>
      </c>
      <c r="X72" s="21"/>
      <c r="Y72" s="21">
        <v>9</v>
      </c>
      <c r="Z72" s="21"/>
      <c r="AA72" s="16">
        <f t="shared" si="18"/>
        <v>182</v>
      </c>
      <c r="AB72" s="16">
        <f t="shared" si="19"/>
        <v>7.583333333333333</v>
      </c>
      <c r="AC72" s="20" t="str">
        <f t="shared" si="20"/>
        <v>Khá</v>
      </c>
      <c r="AD72" s="16">
        <f t="shared" si="21"/>
        <v>182</v>
      </c>
      <c r="AE72" s="16">
        <f t="shared" si="22"/>
        <v>7.583333333333333</v>
      </c>
      <c r="AF72" s="20" t="str">
        <f t="shared" si="23"/>
        <v>Khá</v>
      </c>
      <c r="AG72" s="16">
        <v>8</v>
      </c>
      <c r="AH72" s="16"/>
      <c r="AI72" s="16">
        <v>6</v>
      </c>
      <c r="AJ72" s="16"/>
      <c r="AK72" s="16">
        <v>7</v>
      </c>
      <c r="AL72" s="16"/>
      <c r="AM72" s="16">
        <v>6</v>
      </c>
      <c r="AN72" s="16"/>
      <c r="AO72" s="16">
        <v>8</v>
      </c>
      <c r="AP72" s="16"/>
      <c r="AQ72" s="16">
        <v>7</v>
      </c>
      <c r="AR72" s="16"/>
      <c r="AS72" s="16">
        <v>9</v>
      </c>
      <c r="AT72" s="16"/>
      <c r="AU72" s="16">
        <v>7</v>
      </c>
      <c r="AV72" s="16"/>
      <c r="AW72" s="16">
        <v>9</v>
      </c>
      <c r="AX72" s="16"/>
      <c r="AY72" s="16">
        <v>9</v>
      </c>
      <c r="AZ72" s="16"/>
      <c r="BA72" s="16">
        <f t="shared" si="12"/>
        <v>180</v>
      </c>
      <c r="BB72" s="34">
        <f t="shared" si="13"/>
        <v>7.826086956521739</v>
      </c>
      <c r="BC72" s="16" t="str">
        <f t="shared" si="14"/>
        <v>Khá</v>
      </c>
      <c r="BD72" s="16">
        <f t="shared" si="15"/>
        <v>180</v>
      </c>
      <c r="BE72" s="34">
        <f t="shared" si="16"/>
        <v>7.826086956521739</v>
      </c>
      <c r="BF72" s="16" t="str">
        <f t="shared" si="17"/>
        <v>Khá</v>
      </c>
      <c r="BG72" s="35">
        <f t="shared" si="24"/>
        <v>362</v>
      </c>
      <c r="BH72" s="34">
        <f t="shared" si="25"/>
        <v>7.702127659574468</v>
      </c>
      <c r="BI72" s="16" t="str">
        <f t="shared" si="26"/>
        <v>Khá</v>
      </c>
      <c r="BJ72" s="16">
        <f t="shared" si="27"/>
        <v>362</v>
      </c>
      <c r="BK72" s="34">
        <f t="shared" si="28"/>
        <v>7.098039215686274</v>
      </c>
      <c r="BL72" s="16" t="str">
        <f t="shared" si="29"/>
        <v>Khá</v>
      </c>
    </row>
    <row r="73" spans="1:64" ht="21.75" customHeight="1">
      <c r="A73" s="11">
        <v>64</v>
      </c>
      <c r="B73" s="12"/>
      <c r="C73" s="24" t="s">
        <v>265</v>
      </c>
      <c r="D73" s="25" t="s">
        <v>190</v>
      </c>
      <c r="E73" s="26" t="s">
        <v>266</v>
      </c>
      <c r="F73" s="27">
        <v>3</v>
      </c>
      <c r="G73" s="21">
        <v>7</v>
      </c>
      <c r="H73" s="21"/>
      <c r="I73" s="21">
        <v>4</v>
      </c>
      <c r="J73" s="21">
        <v>5</v>
      </c>
      <c r="K73" s="21">
        <v>7</v>
      </c>
      <c r="L73" s="21"/>
      <c r="M73" s="21">
        <v>5</v>
      </c>
      <c r="N73" s="21"/>
      <c r="O73" s="21">
        <v>6</v>
      </c>
      <c r="P73" s="21"/>
      <c r="Q73" s="21">
        <v>7</v>
      </c>
      <c r="R73" s="21"/>
      <c r="S73" s="21">
        <v>5</v>
      </c>
      <c r="T73" s="21"/>
      <c r="U73" s="21">
        <v>9</v>
      </c>
      <c r="V73" s="21"/>
      <c r="W73" s="21">
        <v>5</v>
      </c>
      <c r="X73" s="21"/>
      <c r="Y73" s="21">
        <v>7</v>
      </c>
      <c r="Z73" s="21"/>
      <c r="AA73" s="16">
        <f t="shared" si="18"/>
        <v>149</v>
      </c>
      <c r="AB73" s="16">
        <f t="shared" si="19"/>
        <v>6.208333333333333</v>
      </c>
      <c r="AC73" s="20" t="str">
        <f t="shared" si="20"/>
        <v>TBK</v>
      </c>
      <c r="AD73" s="16">
        <f t="shared" si="21"/>
        <v>150</v>
      </c>
      <c r="AE73" s="16">
        <f t="shared" si="22"/>
        <v>6.25</v>
      </c>
      <c r="AF73" s="20" t="str">
        <f t="shared" si="23"/>
        <v>TBK</v>
      </c>
      <c r="AG73" s="16">
        <v>8</v>
      </c>
      <c r="AH73" s="16"/>
      <c r="AI73" s="16">
        <v>8</v>
      </c>
      <c r="AJ73" s="16"/>
      <c r="AK73" s="16">
        <v>6</v>
      </c>
      <c r="AL73" s="16"/>
      <c r="AM73" s="16">
        <v>3</v>
      </c>
      <c r="AN73" s="16">
        <v>6</v>
      </c>
      <c r="AO73" s="16">
        <v>6</v>
      </c>
      <c r="AP73" s="16"/>
      <c r="AQ73" s="16">
        <v>8</v>
      </c>
      <c r="AR73" s="16"/>
      <c r="AS73" s="16">
        <v>9</v>
      </c>
      <c r="AT73" s="16"/>
      <c r="AU73" s="16">
        <v>7</v>
      </c>
      <c r="AV73" s="16"/>
      <c r="AW73" s="16">
        <v>9</v>
      </c>
      <c r="AX73" s="16"/>
      <c r="AY73" s="16">
        <v>8</v>
      </c>
      <c r="AZ73" s="16"/>
      <c r="BA73" s="16">
        <f t="shared" si="12"/>
        <v>166</v>
      </c>
      <c r="BB73" s="34">
        <f t="shared" si="13"/>
        <v>7.217391304347826</v>
      </c>
      <c r="BC73" s="16" t="str">
        <f t="shared" si="14"/>
        <v>Khá</v>
      </c>
      <c r="BD73" s="16">
        <f t="shared" si="15"/>
        <v>172</v>
      </c>
      <c r="BE73" s="34">
        <f t="shared" si="16"/>
        <v>7.478260869565218</v>
      </c>
      <c r="BF73" s="16" t="str">
        <f t="shared" si="17"/>
        <v>Khá</v>
      </c>
      <c r="BG73" s="35">
        <f t="shared" si="24"/>
        <v>315</v>
      </c>
      <c r="BH73" s="34">
        <f t="shared" si="25"/>
        <v>6.702127659574468</v>
      </c>
      <c r="BI73" s="16" t="str">
        <f t="shared" si="26"/>
        <v>TBK</v>
      </c>
      <c r="BJ73" s="16">
        <f t="shared" si="27"/>
        <v>322</v>
      </c>
      <c r="BK73" s="34">
        <f t="shared" si="28"/>
        <v>6.313725490196078</v>
      </c>
      <c r="BL73" s="16" t="str">
        <f t="shared" si="29"/>
        <v>TBK</v>
      </c>
    </row>
    <row r="74" spans="1:64" ht="21.75" customHeight="1">
      <c r="A74" s="11">
        <v>65</v>
      </c>
      <c r="B74" s="12"/>
      <c r="C74" s="24" t="s">
        <v>267</v>
      </c>
      <c r="D74" s="25" t="s">
        <v>268</v>
      </c>
      <c r="E74" s="26" t="s">
        <v>269</v>
      </c>
      <c r="F74" s="27">
        <v>4</v>
      </c>
      <c r="G74" s="21">
        <v>6</v>
      </c>
      <c r="H74" s="21"/>
      <c r="I74" s="21">
        <v>4</v>
      </c>
      <c r="J74" s="21">
        <v>8</v>
      </c>
      <c r="K74" s="21">
        <v>5</v>
      </c>
      <c r="L74" s="21"/>
      <c r="M74" s="21">
        <v>5</v>
      </c>
      <c r="N74" s="21"/>
      <c r="O74" s="21">
        <v>5</v>
      </c>
      <c r="P74" s="21"/>
      <c r="Q74" s="21">
        <v>6</v>
      </c>
      <c r="R74" s="21"/>
      <c r="S74" s="21">
        <v>3</v>
      </c>
      <c r="T74" s="21">
        <v>6</v>
      </c>
      <c r="U74" s="21">
        <v>7</v>
      </c>
      <c r="V74" s="21"/>
      <c r="W74" s="21">
        <v>8</v>
      </c>
      <c r="X74" s="21"/>
      <c r="Y74" s="21">
        <v>8</v>
      </c>
      <c r="Z74" s="21"/>
      <c r="AA74" s="16">
        <f aca="true" t="shared" si="30" ref="AA74:AA80">(G74+O74+Q74+U74)*2+(I74+Y74)*1+(K74)*5+(M74+S74+W74)*3</f>
        <v>133</v>
      </c>
      <c r="AB74" s="16">
        <f aca="true" t="shared" si="31" ref="AB74:AB80">AA74/$AA$9</f>
        <v>5.541666666666667</v>
      </c>
      <c r="AC74" s="20" t="str">
        <f aca="true" t="shared" si="32" ref="AC74:AC80">HLOOKUP(AB74,$BO$7:$BU$8,2)</f>
        <v>TB</v>
      </c>
      <c r="AD74" s="16">
        <f aca="true" t="shared" si="33" ref="AD74:AD80">(MAX(G74:H74)+MAX(O74:P74)+MAX(Q74:R74)+MAX(U74:V74))*2+(MAX(I74:J74)+MAX(Y74:Z74))*1+(MAX(K74:L74))*5+(MAX(M74:N74)+MAX(S74:T74)+MAX(W74:X74))*3</f>
        <v>146</v>
      </c>
      <c r="AE74" s="16">
        <f aca="true" t="shared" si="34" ref="AE74:AE80">AD74/$AD$9</f>
        <v>6.083333333333333</v>
      </c>
      <c r="AF74" s="20" t="str">
        <f aca="true" t="shared" si="35" ref="AF74:AF80">HLOOKUP(AE74,$BO$7:$BU$8,2)</f>
        <v>TBK</v>
      </c>
      <c r="AG74" s="16">
        <v>6</v>
      </c>
      <c r="AH74" s="16"/>
      <c r="AI74" s="16">
        <v>8</v>
      </c>
      <c r="AJ74" s="16"/>
      <c r="AK74" s="16">
        <v>5</v>
      </c>
      <c r="AL74" s="16"/>
      <c r="AM74" s="16">
        <v>6</v>
      </c>
      <c r="AN74" s="16"/>
      <c r="AO74" s="16">
        <v>5</v>
      </c>
      <c r="AP74" s="16"/>
      <c r="AQ74" s="16">
        <v>8</v>
      </c>
      <c r="AR74" s="16"/>
      <c r="AS74" s="16">
        <v>7</v>
      </c>
      <c r="AT74" s="16"/>
      <c r="AU74" s="16">
        <v>3</v>
      </c>
      <c r="AV74" s="16">
        <v>5</v>
      </c>
      <c r="AW74" s="16">
        <v>9</v>
      </c>
      <c r="AX74" s="16"/>
      <c r="AY74" s="16">
        <v>5</v>
      </c>
      <c r="AZ74" s="16"/>
      <c r="BA74" s="16">
        <f t="shared" si="12"/>
        <v>143</v>
      </c>
      <c r="BB74" s="34">
        <f t="shared" si="13"/>
        <v>6.217391304347826</v>
      </c>
      <c r="BC74" s="16" t="str">
        <f t="shared" si="14"/>
        <v>TBK</v>
      </c>
      <c r="BD74" s="16">
        <f t="shared" si="15"/>
        <v>145</v>
      </c>
      <c r="BE74" s="34">
        <f t="shared" si="16"/>
        <v>6.304347826086956</v>
      </c>
      <c r="BF74" s="16" t="str">
        <f t="shared" si="17"/>
        <v>TBK</v>
      </c>
      <c r="BG74" s="35">
        <f aca="true" t="shared" si="36" ref="BG74:BG81">AA74+BA74</f>
        <v>276</v>
      </c>
      <c r="BH74" s="34">
        <f aca="true" t="shared" si="37" ref="BH74:BH81">BG74/$BG$9</f>
        <v>5.872340425531915</v>
      </c>
      <c r="BI74" s="16" t="str">
        <f aca="true" t="shared" si="38" ref="BI74:BI81">HLOOKUP(BH74,$BO$7:$BU$8,2)</f>
        <v>TB</v>
      </c>
      <c r="BJ74" s="16">
        <f aca="true" t="shared" si="39" ref="BJ74:BJ81">AD74+BD74</f>
        <v>291</v>
      </c>
      <c r="BK74" s="34">
        <f aca="true" t="shared" si="40" ref="BK74:BK81">BJ74/$BJ$9</f>
        <v>5.705882352941177</v>
      </c>
      <c r="BL74" s="16" t="str">
        <f aca="true" t="shared" si="41" ref="BL74:BL81">HLOOKUP(BK74,$BO$7:$BU$8,2)</f>
        <v>TB</v>
      </c>
    </row>
    <row r="75" spans="1:64" ht="21.75" customHeight="1">
      <c r="A75" s="11">
        <v>66</v>
      </c>
      <c r="B75" s="12"/>
      <c r="C75" s="24" t="s">
        <v>270</v>
      </c>
      <c r="D75" s="25" t="s">
        <v>271</v>
      </c>
      <c r="E75" s="26" t="s">
        <v>6</v>
      </c>
      <c r="F75" s="27">
        <v>5</v>
      </c>
      <c r="G75" s="21">
        <v>6</v>
      </c>
      <c r="H75" s="21"/>
      <c r="I75" s="21">
        <v>5</v>
      </c>
      <c r="J75" s="21"/>
      <c r="K75" s="21">
        <v>4</v>
      </c>
      <c r="L75" s="21">
        <v>5</v>
      </c>
      <c r="M75" s="21">
        <v>5</v>
      </c>
      <c r="N75" s="21"/>
      <c r="O75" s="21">
        <v>6</v>
      </c>
      <c r="P75" s="21"/>
      <c r="Q75" s="21">
        <v>6</v>
      </c>
      <c r="R75" s="21"/>
      <c r="S75" s="21">
        <v>5</v>
      </c>
      <c r="T75" s="21"/>
      <c r="U75" s="21">
        <v>7</v>
      </c>
      <c r="V75" s="21"/>
      <c r="W75" s="21">
        <v>7</v>
      </c>
      <c r="X75" s="21"/>
      <c r="Y75" s="21">
        <v>7</v>
      </c>
      <c r="Z75" s="21"/>
      <c r="AA75" s="16">
        <f t="shared" si="30"/>
        <v>133</v>
      </c>
      <c r="AB75" s="16">
        <f t="shared" si="31"/>
        <v>5.541666666666667</v>
      </c>
      <c r="AC75" s="20" t="str">
        <f t="shared" si="32"/>
        <v>TB</v>
      </c>
      <c r="AD75" s="16">
        <f t="shared" si="33"/>
        <v>138</v>
      </c>
      <c r="AE75" s="16">
        <f t="shared" si="34"/>
        <v>5.75</v>
      </c>
      <c r="AF75" s="20" t="str">
        <f t="shared" si="35"/>
        <v>TB</v>
      </c>
      <c r="AG75" s="16">
        <v>7</v>
      </c>
      <c r="AH75" s="16"/>
      <c r="AI75" s="16">
        <v>9</v>
      </c>
      <c r="AJ75" s="16"/>
      <c r="AK75" s="16">
        <v>5</v>
      </c>
      <c r="AL75" s="16"/>
      <c r="AM75" s="16">
        <v>5</v>
      </c>
      <c r="AN75" s="16"/>
      <c r="AO75" s="16">
        <v>5</v>
      </c>
      <c r="AP75" s="16"/>
      <c r="AQ75" s="16">
        <v>7</v>
      </c>
      <c r="AR75" s="16"/>
      <c r="AS75" s="16">
        <v>6</v>
      </c>
      <c r="AT75" s="16"/>
      <c r="AU75" s="16">
        <v>3</v>
      </c>
      <c r="AV75" s="16">
        <v>5</v>
      </c>
      <c r="AW75" s="16">
        <v>9</v>
      </c>
      <c r="AX75" s="16"/>
      <c r="AY75" s="16">
        <v>5</v>
      </c>
      <c r="AZ75" s="16"/>
      <c r="BA75" s="16">
        <f aca="true" t="shared" si="42" ref="BA75:BA81">(AG75+AK75+AO75+AW75+AY75)*3+(AI75+AU75)*1+(AM75+AQ75+AS75)*2</f>
        <v>141</v>
      </c>
      <c r="BB75" s="34">
        <f aca="true" t="shared" si="43" ref="BB75:BB81">BA75/$BA$9</f>
        <v>6.130434782608695</v>
      </c>
      <c r="BC75" s="16" t="str">
        <f aca="true" t="shared" si="44" ref="BC75:BC81">HLOOKUP(BB75,$BO$7:$BU$8,2)</f>
        <v>TBK</v>
      </c>
      <c r="BD75" s="16">
        <f aca="true" t="shared" si="45" ref="BD75:BD81">(MAX(AG75:AH75)+MAX(AK75:AL75)+MAX(AO75:AP75)+MAX(AW75:AX75)+MAX(AY75:AZ75))*3+(MAX(AI75:AJ75)+MAX(AU75:AV75))*1+(MAX(AM75:AN75)+MAX(AQ75:AR75)+MAX(AS75:AT75))*2</f>
        <v>143</v>
      </c>
      <c r="BE75" s="34">
        <f aca="true" t="shared" si="46" ref="BE75:BE81">BD75/$BD$9</f>
        <v>6.217391304347826</v>
      </c>
      <c r="BF75" s="16" t="str">
        <f aca="true" t="shared" si="47" ref="BF75:BF81">HLOOKUP(BE75,$BO$7:$BU$8,2)</f>
        <v>TBK</v>
      </c>
      <c r="BG75" s="35">
        <f t="shared" si="36"/>
        <v>274</v>
      </c>
      <c r="BH75" s="34">
        <f t="shared" si="37"/>
        <v>5.829787234042553</v>
      </c>
      <c r="BI75" s="16" t="str">
        <f t="shared" si="38"/>
        <v>TB</v>
      </c>
      <c r="BJ75" s="16">
        <f t="shared" si="39"/>
        <v>281</v>
      </c>
      <c r="BK75" s="34">
        <f t="shared" si="40"/>
        <v>5.509803921568627</v>
      </c>
      <c r="BL75" s="16" t="str">
        <f t="shared" si="41"/>
        <v>TB</v>
      </c>
    </row>
    <row r="76" spans="1:64" ht="21.75" customHeight="1">
      <c r="A76" s="11">
        <v>67</v>
      </c>
      <c r="B76" s="12" t="s">
        <v>72</v>
      </c>
      <c r="C76" s="24" t="s">
        <v>272</v>
      </c>
      <c r="D76" s="25" t="s">
        <v>12</v>
      </c>
      <c r="E76" s="26" t="s">
        <v>21</v>
      </c>
      <c r="F76" s="27">
        <v>1</v>
      </c>
      <c r="G76" s="21">
        <v>7</v>
      </c>
      <c r="H76" s="21"/>
      <c r="I76" s="21">
        <v>9</v>
      </c>
      <c r="J76" s="21"/>
      <c r="K76" s="21">
        <v>6</v>
      </c>
      <c r="L76" s="21"/>
      <c r="M76" s="21">
        <v>6</v>
      </c>
      <c r="N76" s="21"/>
      <c r="O76" s="21">
        <v>7</v>
      </c>
      <c r="P76" s="21"/>
      <c r="Q76" s="21">
        <v>6</v>
      </c>
      <c r="R76" s="21"/>
      <c r="S76" s="21">
        <v>5</v>
      </c>
      <c r="T76" s="21"/>
      <c r="U76" s="21">
        <v>8</v>
      </c>
      <c r="V76" s="21"/>
      <c r="W76" s="21">
        <v>6</v>
      </c>
      <c r="X76" s="21"/>
      <c r="Y76" s="21">
        <v>8</v>
      </c>
      <c r="Z76" s="21"/>
      <c r="AA76" s="16">
        <f t="shared" si="30"/>
        <v>154</v>
      </c>
      <c r="AB76" s="16">
        <f t="shared" si="31"/>
        <v>6.416666666666667</v>
      </c>
      <c r="AC76" s="20" t="str">
        <f t="shared" si="32"/>
        <v>TBK</v>
      </c>
      <c r="AD76" s="16">
        <f t="shared" si="33"/>
        <v>154</v>
      </c>
      <c r="AE76" s="16">
        <f t="shared" si="34"/>
        <v>6.416666666666667</v>
      </c>
      <c r="AF76" s="20" t="str">
        <f t="shared" si="35"/>
        <v>TBK</v>
      </c>
      <c r="AG76" s="16">
        <v>7</v>
      </c>
      <c r="AH76" s="16"/>
      <c r="AI76" s="16">
        <v>6</v>
      </c>
      <c r="AJ76" s="16"/>
      <c r="AK76" s="16">
        <v>6</v>
      </c>
      <c r="AL76" s="16"/>
      <c r="AM76" s="16">
        <v>3</v>
      </c>
      <c r="AN76" s="16">
        <v>7</v>
      </c>
      <c r="AO76" s="16">
        <v>5</v>
      </c>
      <c r="AP76" s="16"/>
      <c r="AQ76" s="16">
        <v>7</v>
      </c>
      <c r="AR76" s="16"/>
      <c r="AS76" s="16">
        <v>9</v>
      </c>
      <c r="AT76" s="16"/>
      <c r="AU76" s="16">
        <v>7</v>
      </c>
      <c r="AV76" s="16"/>
      <c r="AW76" s="16">
        <v>9</v>
      </c>
      <c r="AX76" s="16"/>
      <c r="AY76" s="16">
        <v>9</v>
      </c>
      <c r="AZ76" s="16"/>
      <c r="BA76" s="16">
        <f t="shared" si="42"/>
        <v>159</v>
      </c>
      <c r="BB76" s="34">
        <f t="shared" si="43"/>
        <v>6.913043478260869</v>
      </c>
      <c r="BC76" s="16" t="str">
        <f t="shared" si="44"/>
        <v>TBK</v>
      </c>
      <c r="BD76" s="16">
        <f t="shared" si="45"/>
        <v>167</v>
      </c>
      <c r="BE76" s="34">
        <f t="shared" si="46"/>
        <v>7.260869565217392</v>
      </c>
      <c r="BF76" s="16" t="str">
        <f t="shared" si="47"/>
        <v>Khá</v>
      </c>
      <c r="BG76" s="35">
        <f t="shared" si="36"/>
        <v>313</v>
      </c>
      <c r="BH76" s="34">
        <f t="shared" si="37"/>
        <v>6.659574468085107</v>
      </c>
      <c r="BI76" s="16" t="str">
        <f t="shared" si="38"/>
        <v>TBK</v>
      </c>
      <c r="BJ76" s="16">
        <f t="shared" si="39"/>
        <v>321</v>
      </c>
      <c r="BK76" s="34">
        <f t="shared" si="40"/>
        <v>6.294117647058823</v>
      </c>
      <c r="BL76" s="16" t="str">
        <f t="shared" si="41"/>
        <v>TBK</v>
      </c>
    </row>
    <row r="77" spans="1:64" ht="21.75" customHeight="1">
      <c r="A77" s="11">
        <v>68</v>
      </c>
      <c r="B77" s="12" t="s">
        <v>73</v>
      </c>
      <c r="C77" s="24" t="s">
        <v>273</v>
      </c>
      <c r="D77" s="25" t="s">
        <v>274</v>
      </c>
      <c r="E77" s="26" t="s">
        <v>275</v>
      </c>
      <c r="F77" s="27">
        <v>2</v>
      </c>
      <c r="G77" s="21">
        <v>6</v>
      </c>
      <c r="H77" s="21"/>
      <c r="I77" s="21">
        <v>7</v>
      </c>
      <c r="J77" s="21"/>
      <c r="K77" s="21">
        <v>6</v>
      </c>
      <c r="L77" s="21"/>
      <c r="M77" s="21">
        <v>5</v>
      </c>
      <c r="N77" s="21"/>
      <c r="O77" s="21">
        <v>6</v>
      </c>
      <c r="P77" s="21"/>
      <c r="Q77" s="21">
        <v>7</v>
      </c>
      <c r="R77" s="21"/>
      <c r="S77" s="21">
        <v>1</v>
      </c>
      <c r="T77" s="21">
        <v>3</v>
      </c>
      <c r="U77" s="21">
        <v>5</v>
      </c>
      <c r="V77" s="21"/>
      <c r="W77" s="21">
        <v>6</v>
      </c>
      <c r="X77" s="21"/>
      <c r="Y77" s="21">
        <v>7</v>
      </c>
      <c r="Z77" s="21"/>
      <c r="AA77" s="16">
        <f t="shared" si="30"/>
        <v>128</v>
      </c>
      <c r="AB77" s="16">
        <f t="shared" si="31"/>
        <v>5.333333333333333</v>
      </c>
      <c r="AC77" s="20" t="str">
        <f t="shared" si="32"/>
        <v>TB</v>
      </c>
      <c r="AD77" s="16">
        <f t="shared" si="33"/>
        <v>134</v>
      </c>
      <c r="AE77" s="16">
        <f t="shared" si="34"/>
        <v>5.583333333333333</v>
      </c>
      <c r="AF77" s="20" t="str">
        <f t="shared" si="35"/>
        <v>TB</v>
      </c>
      <c r="AG77" s="16">
        <v>5</v>
      </c>
      <c r="AH77" s="16"/>
      <c r="AI77" s="16">
        <v>9</v>
      </c>
      <c r="AJ77" s="16"/>
      <c r="AK77" s="16">
        <v>4</v>
      </c>
      <c r="AL77" s="16">
        <v>5</v>
      </c>
      <c r="AM77" s="16">
        <v>6</v>
      </c>
      <c r="AN77" s="16"/>
      <c r="AO77" s="16">
        <v>6</v>
      </c>
      <c r="AP77" s="16"/>
      <c r="AQ77" s="16">
        <v>8</v>
      </c>
      <c r="AR77" s="16"/>
      <c r="AS77" s="16">
        <v>8</v>
      </c>
      <c r="AT77" s="16"/>
      <c r="AU77" s="16">
        <v>6</v>
      </c>
      <c r="AV77" s="16"/>
      <c r="AW77" s="16">
        <v>9</v>
      </c>
      <c r="AX77" s="16"/>
      <c r="AY77" s="31">
        <v>0</v>
      </c>
      <c r="AZ77" s="16">
        <v>6</v>
      </c>
      <c r="BA77" s="16">
        <f t="shared" si="42"/>
        <v>131</v>
      </c>
      <c r="BB77" s="34">
        <f t="shared" si="43"/>
        <v>5.695652173913044</v>
      </c>
      <c r="BC77" s="16" t="str">
        <f t="shared" si="44"/>
        <v>TB</v>
      </c>
      <c r="BD77" s="16">
        <f t="shared" si="45"/>
        <v>152</v>
      </c>
      <c r="BE77" s="34">
        <f t="shared" si="46"/>
        <v>6.608695652173913</v>
      </c>
      <c r="BF77" s="16" t="str">
        <f t="shared" si="47"/>
        <v>TBK</v>
      </c>
      <c r="BG77" s="35">
        <f t="shared" si="36"/>
        <v>259</v>
      </c>
      <c r="BH77" s="34">
        <f t="shared" si="37"/>
        <v>5.51063829787234</v>
      </c>
      <c r="BI77" s="16" t="str">
        <f t="shared" si="38"/>
        <v>TB</v>
      </c>
      <c r="BJ77" s="16">
        <f t="shared" si="39"/>
        <v>286</v>
      </c>
      <c r="BK77" s="34">
        <f t="shared" si="40"/>
        <v>5.607843137254902</v>
      </c>
      <c r="BL77" s="16" t="str">
        <f t="shared" si="41"/>
        <v>TB</v>
      </c>
    </row>
    <row r="78" spans="1:64" ht="21.75" customHeight="1">
      <c r="A78" s="11">
        <v>69</v>
      </c>
      <c r="B78" s="12" t="s">
        <v>74</v>
      </c>
      <c r="C78" s="24" t="s">
        <v>276</v>
      </c>
      <c r="D78" s="25" t="s">
        <v>277</v>
      </c>
      <c r="E78" s="26" t="s">
        <v>278</v>
      </c>
      <c r="F78" s="27">
        <v>4</v>
      </c>
      <c r="G78" s="21">
        <v>7</v>
      </c>
      <c r="H78" s="21"/>
      <c r="I78" s="21">
        <v>7</v>
      </c>
      <c r="J78" s="21"/>
      <c r="K78" s="21">
        <v>8</v>
      </c>
      <c r="L78" s="21"/>
      <c r="M78" s="21">
        <v>6</v>
      </c>
      <c r="N78" s="21"/>
      <c r="O78" s="21">
        <v>7</v>
      </c>
      <c r="P78" s="21"/>
      <c r="Q78" s="21">
        <v>6</v>
      </c>
      <c r="R78" s="21"/>
      <c r="S78" s="21">
        <v>3</v>
      </c>
      <c r="T78" s="21">
        <v>8</v>
      </c>
      <c r="U78" s="21">
        <v>6</v>
      </c>
      <c r="V78" s="21"/>
      <c r="W78" s="21">
        <v>9</v>
      </c>
      <c r="X78" s="21"/>
      <c r="Y78" s="21">
        <v>8</v>
      </c>
      <c r="Z78" s="21"/>
      <c r="AA78" s="16">
        <f t="shared" si="30"/>
        <v>161</v>
      </c>
      <c r="AB78" s="16">
        <f t="shared" si="31"/>
        <v>6.708333333333333</v>
      </c>
      <c r="AC78" s="20" t="str">
        <f t="shared" si="32"/>
        <v>TBK</v>
      </c>
      <c r="AD78" s="16">
        <f t="shared" si="33"/>
        <v>176</v>
      </c>
      <c r="AE78" s="16">
        <f t="shared" si="34"/>
        <v>7.333333333333333</v>
      </c>
      <c r="AF78" s="20" t="str">
        <f t="shared" si="35"/>
        <v>Khá</v>
      </c>
      <c r="AG78" s="16">
        <v>9</v>
      </c>
      <c r="AH78" s="16"/>
      <c r="AI78" s="16">
        <v>9</v>
      </c>
      <c r="AJ78" s="16"/>
      <c r="AK78" s="16">
        <v>7</v>
      </c>
      <c r="AL78" s="16"/>
      <c r="AM78" s="16">
        <v>6</v>
      </c>
      <c r="AN78" s="16"/>
      <c r="AO78" s="16">
        <v>6</v>
      </c>
      <c r="AP78" s="16"/>
      <c r="AQ78" s="16">
        <v>8</v>
      </c>
      <c r="AR78" s="16"/>
      <c r="AS78" s="16">
        <v>8</v>
      </c>
      <c r="AT78" s="16"/>
      <c r="AU78" s="16">
        <v>8</v>
      </c>
      <c r="AV78" s="16"/>
      <c r="AW78" s="16">
        <v>9</v>
      </c>
      <c r="AX78" s="16"/>
      <c r="AY78" s="16">
        <v>9</v>
      </c>
      <c r="AZ78" s="16"/>
      <c r="BA78" s="16">
        <f t="shared" si="42"/>
        <v>181</v>
      </c>
      <c r="BB78" s="34">
        <f t="shared" si="43"/>
        <v>7.869565217391305</v>
      </c>
      <c r="BC78" s="16" t="str">
        <f t="shared" si="44"/>
        <v>Khá</v>
      </c>
      <c r="BD78" s="16">
        <f t="shared" si="45"/>
        <v>181</v>
      </c>
      <c r="BE78" s="34">
        <f t="shared" si="46"/>
        <v>7.869565217391305</v>
      </c>
      <c r="BF78" s="16" t="str">
        <f t="shared" si="47"/>
        <v>Khá</v>
      </c>
      <c r="BG78" s="35">
        <f t="shared" si="36"/>
        <v>342</v>
      </c>
      <c r="BH78" s="34">
        <f t="shared" si="37"/>
        <v>7.276595744680851</v>
      </c>
      <c r="BI78" s="16" t="str">
        <f t="shared" si="38"/>
        <v>Khá</v>
      </c>
      <c r="BJ78" s="16">
        <f t="shared" si="39"/>
        <v>357</v>
      </c>
      <c r="BK78" s="34">
        <f t="shared" si="40"/>
        <v>7</v>
      </c>
      <c r="BL78" s="16" t="str">
        <f t="shared" si="41"/>
        <v>Khá</v>
      </c>
    </row>
    <row r="79" spans="1:64" ht="21.75" customHeight="1">
      <c r="A79" s="11">
        <v>70</v>
      </c>
      <c r="B79" s="12" t="s">
        <v>43</v>
      </c>
      <c r="C79" s="24" t="s">
        <v>279</v>
      </c>
      <c r="D79" s="25" t="s">
        <v>280</v>
      </c>
      <c r="E79" s="26" t="s">
        <v>281</v>
      </c>
      <c r="F79" s="27">
        <v>4</v>
      </c>
      <c r="G79" s="21">
        <v>8</v>
      </c>
      <c r="H79" s="21"/>
      <c r="I79" s="21">
        <v>2</v>
      </c>
      <c r="J79" s="21">
        <v>8</v>
      </c>
      <c r="K79" s="21">
        <v>7</v>
      </c>
      <c r="L79" s="21"/>
      <c r="M79" s="21">
        <v>7</v>
      </c>
      <c r="N79" s="21"/>
      <c r="O79" s="21">
        <v>7</v>
      </c>
      <c r="P79" s="21"/>
      <c r="Q79" s="21">
        <v>8</v>
      </c>
      <c r="R79" s="21"/>
      <c r="S79" s="21">
        <v>6</v>
      </c>
      <c r="T79" s="21"/>
      <c r="U79" s="21">
        <v>7</v>
      </c>
      <c r="V79" s="21"/>
      <c r="W79" s="21">
        <v>9</v>
      </c>
      <c r="X79" s="21"/>
      <c r="Y79" s="21">
        <v>8</v>
      </c>
      <c r="Z79" s="21"/>
      <c r="AA79" s="16">
        <f t="shared" si="30"/>
        <v>171</v>
      </c>
      <c r="AB79" s="16">
        <f t="shared" si="31"/>
        <v>7.125</v>
      </c>
      <c r="AC79" s="20" t="str">
        <f t="shared" si="32"/>
        <v>Khá</v>
      </c>
      <c r="AD79" s="16">
        <f t="shared" si="33"/>
        <v>177</v>
      </c>
      <c r="AE79" s="16">
        <f t="shared" si="34"/>
        <v>7.375</v>
      </c>
      <c r="AF79" s="20" t="str">
        <f t="shared" si="35"/>
        <v>Khá</v>
      </c>
      <c r="AG79" s="16">
        <v>8</v>
      </c>
      <c r="AH79" s="16"/>
      <c r="AI79" s="16">
        <v>10</v>
      </c>
      <c r="AJ79" s="16"/>
      <c r="AK79" s="16">
        <v>7</v>
      </c>
      <c r="AL79" s="16"/>
      <c r="AM79" s="16">
        <v>5</v>
      </c>
      <c r="AN79" s="16"/>
      <c r="AO79" s="16">
        <v>6</v>
      </c>
      <c r="AP79" s="16"/>
      <c r="AQ79" s="16">
        <v>6</v>
      </c>
      <c r="AR79" s="16"/>
      <c r="AS79" s="16">
        <v>9</v>
      </c>
      <c r="AT79" s="16"/>
      <c r="AU79" s="16">
        <v>10</v>
      </c>
      <c r="AV79" s="16"/>
      <c r="AW79" s="16">
        <v>9</v>
      </c>
      <c r="AX79" s="16"/>
      <c r="AY79" s="16">
        <v>8</v>
      </c>
      <c r="AZ79" s="16"/>
      <c r="BA79" s="16">
        <f t="shared" si="42"/>
        <v>174</v>
      </c>
      <c r="BB79" s="34">
        <f t="shared" si="43"/>
        <v>7.565217391304348</v>
      </c>
      <c r="BC79" s="16" t="str">
        <f t="shared" si="44"/>
        <v>Khá</v>
      </c>
      <c r="BD79" s="16">
        <f t="shared" si="45"/>
        <v>174</v>
      </c>
      <c r="BE79" s="34">
        <f t="shared" si="46"/>
        <v>7.565217391304348</v>
      </c>
      <c r="BF79" s="16" t="str">
        <f t="shared" si="47"/>
        <v>Khá</v>
      </c>
      <c r="BG79" s="35">
        <f t="shared" si="36"/>
        <v>345</v>
      </c>
      <c r="BH79" s="34">
        <f t="shared" si="37"/>
        <v>7.340425531914893</v>
      </c>
      <c r="BI79" s="16" t="str">
        <f t="shared" si="38"/>
        <v>Khá</v>
      </c>
      <c r="BJ79" s="16">
        <f t="shared" si="39"/>
        <v>351</v>
      </c>
      <c r="BK79" s="34">
        <f t="shared" si="40"/>
        <v>6.882352941176471</v>
      </c>
      <c r="BL79" s="16" t="str">
        <f t="shared" si="41"/>
        <v>TBK</v>
      </c>
    </row>
    <row r="80" spans="1:64" ht="21.75" customHeight="1">
      <c r="A80" s="11">
        <v>71</v>
      </c>
      <c r="B80" s="12" t="s">
        <v>75</v>
      </c>
      <c r="C80" s="24" t="s">
        <v>282</v>
      </c>
      <c r="D80" s="25" t="s">
        <v>283</v>
      </c>
      <c r="E80" s="26" t="s">
        <v>7</v>
      </c>
      <c r="F80" s="27">
        <v>5</v>
      </c>
      <c r="G80" s="21">
        <v>6</v>
      </c>
      <c r="H80" s="21"/>
      <c r="I80" s="21">
        <v>2</v>
      </c>
      <c r="J80" s="21">
        <v>8</v>
      </c>
      <c r="K80" s="21">
        <v>5</v>
      </c>
      <c r="L80" s="21"/>
      <c r="M80" s="21">
        <v>5</v>
      </c>
      <c r="N80" s="21"/>
      <c r="O80" s="21">
        <v>5</v>
      </c>
      <c r="P80" s="21"/>
      <c r="Q80" s="21">
        <v>6</v>
      </c>
      <c r="R80" s="21"/>
      <c r="S80" s="21">
        <v>3</v>
      </c>
      <c r="T80" s="21">
        <v>6</v>
      </c>
      <c r="U80" s="21">
        <v>6</v>
      </c>
      <c r="V80" s="21"/>
      <c r="W80" s="21">
        <v>7</v>
      </c>
      <c r="X80" s="21"/>
      <c r="Y80" s="21">
        <v>6</v>
      </c>
      <c r="Z80" s="21"/>
      <c r="AA80" s="16">
        <f t="shared" si="30"/>
        <v>124</v>
      </c>
      <c r="AB80" s="16">
        <f t="shared" si="31"/>
        <v>5.166666666666667</v>
      </c>
      <c r="AC80" s="20" t="str">
        <f t="shared" si="32"/>
        <v>TB</v>
      </c>
      <c r="AD80" s="16">
        <f t="shared" si="33"/>
        <v>139</v>
      </c>
      <c r="AE80" s="16">
        <f t="shared" si="34"/>
        <v>5.791666666666667</v>
      </c>
      <c r="AF80" s="20" t="str">
        <f t="shared" si="35"/>
        <v>TB</v>
      </c>
      <c r="AG80" s="16">
        <v>7</v>
      </c>
      <c r="AH80" s="16"/>
      <c r="AI80" s="16">
        <v>9</v>
      </c>
      <c r="AJ80" s="16"/>
      <c r="AK80" s="16">
        <v>5</v>
      </c>
      <c r="AL80" s="16"/>
      <c r="AM80" s="16">
        <v>5</v>
      </c>
      <c r="AN80" s="16"/>
      <c r="AO80" s="16">
        <v>4</v>
      </c>
      <c r="AP80" s="16">
        <v>5</v>
      </c>
      <c r="AQ80" s="16">
        <v>8</v>
      </c>
      <c r="AR80" s="16"/>
      <c r="AS80" s="16">
        <v>6</v>
      </c>
      <c r="AT80" s="16"/>
      <c r="AU80" s="16">
        <v>1</v>
      </c>
      <c r="AV80" s="16">
        <v>5</v>
      </c>
      <c r="AW80" s="16">
        <v>9</v>
      </c>
      <c r="AX80" s="16"/>
      <c r="AY80" s="16">
        <v>7</v>
      </c>
      <c r="AZ80" s="16"/>
      <c r="BA80" s="16">
        <f t="shared" si="42"/>
        <v>144</v>
      </c>
      <c r="BB80" s="34">
        <f t="shared" si="43"/>
        <v>6.260869565217392</v>
      </c>
      <c r="BC80" s="16" t="str">
        <f t="shared" si="44"/>
        <v>TBK</v>
      </c>
      <c r="BD80" s="16">
        <f t="shared" si="45"/>
        <v>151</v>
      </c>
      <c r="BE80" s="34">
        <f t="shared" si="46"/>
        <v>6.565217391304348</v>
      </c>
      <c r="BF80" s="16" t="str">
        <f t="shared" si="47"/>
        <v>TBK</v>
      </c>
      <c r="BG80" s="35">
        <f t="shared" si="36"/>
        <v>268</v>
      </c>
      <c r="BH80" s="34">
        <f t="shared" si="37"/>
        <v>5.702127659574468</v>
      </c>
      <c r="BI80" s="16" t="str">
        <f t="shared" si="38"/>
        <v>TB</v>
      </c>
      <c r="BJ80" s="16">
        <f t="shared" si="39"/>
        <v>290</v>
      </c>
      <c r="BK80" s="34">
        <f t="shared" si="40"/>
        <v>5.686274509803922</v>
      </c>
      <c r="BL80" s="16" t="str">
        <f t="shared" si="41"/>
        <v>TB</v>
      </c>
    </row>
    <row r="81" spans="1:64" ht="21.75" customHeight="1">
      <c r="A81" s="11">
        <v>72</v>
      </c>
      <c r="B81" s="12"/>
      <c r="C81" s="24" t="s">
        <v>287</v>
      </c>
      <c r="D81" s="25" t="s">
        <v>9</v>
      </c>
      <c r="E81" s="26" t="s">
        <v>288</v>
      </c>
      <c r="F81" s="27">
        <v>6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20"/>
      <c r="AD81" s="16"/>
      <c r="AE81" s="16"/>
      <c r="AF81" s="20"/>
      <c r="AG81" s="16">
        <v>5</v>
      </c>
      <c r="AH81" s="16"/>
      <c r="AI81" s="16">
        <v>8</v>
      </c>
      <c r="AJ81" s="16"/>
      <c r="AK81" s="16">
        <v>4</v>
      </c>
      <c r="AL81" s="16">
        <v>4</v>
      </c>
      <c r="AM81" s="16">
        <v>5</v>
      </c>
      <c r="AN81" s="16"/>
      <c r="AO81" s="16">
        <v>4</v>
      </c>
      <c r="AP81" s="16">
        <v>4</v>
      </c>
      <c r="AQ81" s="16">
        <v>7</v>
      </c>
      <c r="AR81" s="16"/>
      <c r="AS81" s="16">
        <v>7</v>
      </c>
      <c r="AT81" s="16"/>
      <c r="AU81" s="16">
        <v>3</v>
      </c>
      <c r="AV81" s="16">
        <v>5</v>
      </c>
      <c r="AW81" s="16">
        <v>9</v>
      </c>
      <c r="AX81" s="16"/>
      <c r="AY81" s="16">
        <v>5</v>
      </c>
      <c r="AZ81" s="16"/>
      <c r="BA81" s="16">
        <f t="shared" si="42"/>
        <v>130</v>
      </c>
      <c r="BB81" s="34">
        <f t="shared" si="43"/>
        <v>5.6521739130434785</v>
      </c>
      <c r="BC81" s="16" t="str">
        <f t="shared" si="44"/>
        <v>TB</v>
      </c>
      <c r="BD81" s="16">
        <f t="shared" si="45"/>
        <v>132</v>
      </c>
      <c r="BE81" s="34">
        <f t="shared" si="46"/>
        <v>5.739130434782608</v>
      </c>
      <c r="BF81" s="16" t="str">
        <f t="shared" si="47"/>
        <v>TB</v>
      </c>
      <c r="BG81" s="35">
        <f t="shared" si="36"/>
        <v>130</v>
      </c>
      <c r="BH81" s="34">
        <f t="shared" si="37"/>
        <v>2.765957446808511</v>
      </c>
      <c r="BI81" s="16" t="str">
        <f t="shared" si="38"/>
        <v>Kém</v>
      </c>
      <c r="BJ81" s="16">
        <f t="shared" si="39"/>
        <v>132</v>
      </c>
      <c r="BK81" s="34">
        <f t="shared" si="40"/>
        <v>2.588235294117647</v>
      </c>
      <c r="BL81" s="16" t="str">
        <f t="shared" si="41"/>
        <v>Kém</v>
      </c>
    </row>
    <row r="82" spans="5:64" s="13" customFormat="1" ht="15.75">
      <c r="E82" s="14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C82" s="19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5:64" s="13" customFormat="1" ht="15.75">
      <c r="E83" s="1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C83" s="19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5:64" s="13" customFormat="1" ht="15.75">
      <c r="E84" s="1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C84" s="19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5:64" s="13" customFormat="1" ht="15.75">
      <c r="E85" s="1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C85" s="19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5:64" s="13" customFormat="1" ht="15.75">
      <c r="E86" s="1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C86" s="19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5:64" s="13" customFormat="1" ht="15.75">
      <c r="E87" s="1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C87" s="19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5:64" s="13" customFormat="1" ht="15.75">
      <c r="E88" s="1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C88" s="19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5:64" s="13" customFormat="1" ht="15.75">
      <c r="E89" s="1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C89" s="19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5:64" s="13" customFormat="1" ht="15.75">
      <c r="E90" s="1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C90" s="19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5:64" s="13" customFormat="1" ht="15.75">
      <c r="E91" s="1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C91" s="19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5:64" s="13" customFormat="1" ht="15.75">
      <c r="E92" s="1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C92" s="19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5:64" s="13" customFormat="1" ht="15.75">
      <c r="E93" s="1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C93" s="19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5:64" s="13" customFormat="1" ht="15.75">
      <c r="E94" s="1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C94" s="19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5:64" s="13" customFormat="1" ht="15.75">
      <c r="E95" s="1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C95" s="19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5:64" s="13" customFormat="1" ht="15.75">
      <c r="E96" s="1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C96" s="19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5:64" s="13" customFormat="1" ht="15.75">
      <c r="E97" s="1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C97" s="19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5:64" s="13" customFormat="1" ht="15.75">
      <c r="E98" s="1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C98" s="19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5:64" s="13" customFormat="1" ht="15.75">
      <c r="E99" s="1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C99" s="19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5:64" s="13" customFormat="1" ht="15.75">
      <c r="E100" s="1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C100" s="19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spans="5:64" s="13" customFormat="1" ht="15.75">
      <c r="E101" s="1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C101" s="19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5:64" s="13" customFormat="1" ht="15.75">
      <c r="E102" s="1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C102" s="19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5:64" s="13" customFormat="1" ht="15.75">
      <c r="E103" s="1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C103" s="19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5:64" s="13" customFormat="1" ht="15.75">
      <c r="E104" s="1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C104" s="19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spans="5:64" s="13" customFormat="1" ht="15.75">
      <c r="E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C105" s="19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</row>
    <row r="106" spans="5:64" s="13" customFormat="1" ht="15.75">
      <c r="E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C106" s="19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5:64" s="13" customFormat="1" ht="15.75">
      <c r="E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C107" s="19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5:64" s="13" customFormat="1" ht="15.75">
      <c r="E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C108" s="19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5:64" s="13" customFormat="1" ht="15.75">
      <c r="E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C109" s="19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5:64" s="13" customFormat="1" ht="15.75">
      <c r="E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C110" s="19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5:64" s="13" customFormat="1" ht="15.75">
      <c r="E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C111" s="19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5:64" s="13" customFormat="1" ht="15.75">
      <c r="E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C112" s="19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5:64" s="13" customFormat="1" ht="15.75">
      <c r="E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C113" s="19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5:64" s="13" customFormat="1" ht="15.75">
      <c r="E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C114" s="1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5:64" s="13" customFormat="1" ht="15.75">
      <c r="E115" s="1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C115" s="19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5:64" s="13" customFormat="1" ht="15.75">
      <c r="E116" s="1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C116" s="19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5:64" s="13" customFormat="1" ht="15.75">
      <c r="E117" s="1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C117" s="19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5:64" s="13" customFormat="1" ht="15.75">
      <c r="E118" s="1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C118" s="19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</row>
    <row r="119" spans="5:64" s="13" customFormat="1" ht="15.75">
      <c r="E119" s="1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C119" s="19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spans="5:64" s="13" customFormat="1" ht="15.75">
      <c r="E120" s="1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C120" s="19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</row>
    <row r="121" spans="5:64" s="13" customFormat="1" ht="15.75">
      <c r="E121" s="1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C121" s="19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</row>
    <row r="122" spans="5:64" s="13" customFormat="1" ht="15.75">
      <c r="E122" s="14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C122" s="19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5:64" s="13" customFormat="1" ht="15.75">
      <c r="E123" s="14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C123" s="19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5:64" s="13" customFormat="1" ht="15.75">
      <c r="E124" s="14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C124" s="19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5:64" s="13" customFormat="1" ht="15.75">
      <c r="E125" s="1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9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5:64" s="13" customFormat="1" ht="15.75">
      <c r="E126" s="14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C126" s="19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</row>
    <row r="127" spans="5:64" s="13" customFormat="1" ht="15.75">
      <c r="E127" s="14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C127" s="19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</row>
    <row r="128" spans="5:64" s="13" customFormat="1" ht="15.75">
      <c r="E128" s="14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C128" s="19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</row>
    <row r="129" spans="5:64" s="13" customFormat="1" ht="15.75">
      <c r="E129" s="14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C129" s="19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5:64" s="13" customFormat="1" ht="15.75">
      <c r="E130" s="14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C130" s="19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5:64" s="13" customFormat="1" ht="15.75">
      <c r="E131" s="14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C131" s="19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5:64" s="13" customFormat="1" ht="15.75">
      <c r="E132" s="14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C132" s="19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5:64" s="13" customFormat="1" ht="15.75">
      <c r="E133" s="1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C133" s="19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5:64" s="13" customFormat="1" ht="15.75">
      <c r="E134" s="1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C134" s="19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5:64" s="13" customFormat="1" ht="15.75">
      <c r="E135" s="14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C135" s="19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5:64" s="13" customFormat="1" ht="15.75">
      <c r="E136" s="14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C136" s="19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5:64" s="13" customFormat="1" ht="15.75">
      <c r="E137" s="14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C137" s="19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8" spans="5:64" s="13" customFormat="1" ht="15.75">
      <c r="E138" s="14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C138" s="19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</row>
    <row r="139" spans="5:64" s="13" customFormat="1" ht="15.75">
      <c r="E139" s="14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C139" s="19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</row>
    <row r="140" spans="5:64" s="13" customFormat="1" ht="15.75">
      <c r="E140" s="14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C140" s="19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</row>
    <row r="141" spans="5:64" s="13" customFormat="1" ht="15.75">
      <c r="E141" s="1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C141" s="19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</row>
    <row r="142" spans="5:64" s="13" customFormat="1" ht="15.75">
      <c r="E142" s="1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C142" s="19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</row>
    <row r="143" spans="5:64" s="13" customFormat="1" ht="15.75">
      <c r="E143" s="1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C143" s="19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</row>
    <row r="144" spans="5:64" s="13" customFormat="1" ht="15.75">
      <c r="E144" s="1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C144" s="19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</row>
    <row r="145" spans="5:64" s="13" customFormat="1" ht="15.75">
      <c r="E145" s="1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C145" s="19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</row>
    <row r="146" spans="5:64" s="13" customFormat="1" ht="15.75">
      <c r="E146" s="14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C146" s="19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</row>
    <row r="147" spans="5:64" s="13" customFormat="1" ht="15.75">
      <c r="E147" s="14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C147" s="19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</row>
    <row r="148" spans="5:64" s="13" customFormat="1" ht="15.75">
      <c r="E148" s="14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C148" s="19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</row>
    <row r="149" spans="5:64" s="13" customFormat="1" ht="15.75">
      <c r="E149" s="1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C149" s="19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</row>
    <row r="150" spans="5:64" s="13" customFormat="1" ht="15.75">
      <c r="E150" s="14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C150" s="19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1" spans="5:64" s="13" customFormat="1" ht="15.75">
      <c r="E151" s="14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C151" s="19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</row>
    <row r="152" spans="5:64" s="13" customFormat="1" ht="15.75">
      <c r="E152" s="1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C152" s="19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</row>
    <row r="153" spans="5:64" s="13" customFormat="1" ht="15.75">
      <c r="E153" s="14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C153" s="19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</row>
    <row r="154" spans="5:64" s="13" customFormat="1" ht="15.75">
      <c r="E154" s="1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C154" s="19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</row>
    <row r="155" spans="5:64" s="13" customFormat="1" ht="15.75">
      <c r="E155" s="1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C155" s="19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</row>
    <row r="156" spans="5:64" s="13" customFormat="1" ht="15.75">
      <c r="E156" s="1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C156" s="19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</row>
    <row r="157" spans="5:64" s="13" customFormat="1" ht="15.75">
      <c r="E157" s="1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C157" s="19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</row>
    <row r="158" spans="5:64" s="13" customFormat="1" ht="15.75">
      <c r="E158" s="14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C158" s="19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</row>
    <row r="159" spans="5:64" s="13" customFormat="1" ht="15.75">
      <c r="E159" s="14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C159" s="19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</row>
    <row r="160" spans="5:64" s="13" customFormat="1" ht="15.75">
      <c r="E160" s="14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C160" s="19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1" spans="5:64" s="13" customFormat="1" ht="15.75">
      <c r="E161" s="1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C161" s="19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2" spans="5:64" s="13" customFormat="1" ht="15.75">
      <c r="E162" s="1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C162" s="19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</row>
    <row r="163" spans="5:64" s="13" customFormat="1" ht="15.75">
      <c r="E163" s="1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C163" s="19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4" spans="5:64" s="13" customFormat="1" ht="15.75">
      <c r="E164" s="1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C164" s="19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5" spans="5:64" s="13" customFormat="1" ht="15.75">
      <c r="E165" s="14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C165" s="19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5:64" s="13" customFormat="1" ht="15.75">
      <c r="E166" s="14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C166" s="19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</row>
    <row r="167" spans="5:64" s="13" customFormat="1" ht="15.75">
      <c r="E167" s="14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C167" s="19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</row>
    <row r="168" spans="5:64" s="13" customFormat="1" ht="15.75">
      <c r="E168" s="1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C168" s="19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</row>
    <row r="169" spans="5:64" s="13" customFormat="1" ht="15.75">
      <c r="E169" s="1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C169" s="19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</row>
    <row r="170" spans="5:64" s="13" customFormat="1" ht="15.75">
      <c r="E170" s="1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C170" s="19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</row>
    <row r="171" spans="5:64" s="13" customFormat="1" ht="15.75">
      <c r="E171" s="14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C171" s="19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</row>
    <row r="172" spans="5:64" s="13" customFormat="1" ht="15.75">
      <c r="E172" s="14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C172" s="19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</row>
    <row r="173" spans="5:64" s="13" customFormat="1" ht="15.75">
      <c r="E173" s="14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C173" s="19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</row>
    <row r="174" spans="5:64" s="13" customFormat="1" ht="15.75">
      <c r="E174" s="14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C174" s="19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</row>
    <row r="175" spans="5:64" s="13" customFormat="1" ht="15.75">
      <c r="E175" s="1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C175" s="19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</row>
    <row r="176" spans="5:64" s="13" customFormat="1" ht="15.75">
      <c r="E176" s="1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C176" s="19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7" spans="5:64" s="13" customFormat="1" ht="15.75">
      <c r="E177" s="1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C177" s="19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</row>
    <row r="178" spans="5:64" s="13" customFormat="1" ht="15.75">
      <c r="E178" s="1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C178" s="19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</row>
    <row r="179" spans="5:64" s="13" customFormat="1" ht="15.75">
      <c r="E179" s="1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C179" s="19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</row>
    <row r="180" spans="5:64" s="13" customFormat="1" ht="15.75">
      <c r="E180" s="14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C180" s="19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</row>
    <row r="181" spans="5:64" s="13" customFormat="1" ht="15.75">
      <c r="E181" s="14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C181" s="19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</row>
    <row r="182" spans="5:64" s="13" customFormat="1" ht="15.75">
      <c r="E182" s="14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C182" s="19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</row>
    <row r="183" spans="5:64" s="13" customFormat="1" ht="15.75">
      <c r="E183" s="14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C183" s="19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</row>
    <row r="184" spans="5:64" s="13" customFormat="1" ht="15.75">
      <c r="E184" s="14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C184" s="19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</row>
    <row r="185" spans="5:64" s="13" customFormat="1" ht="15.75">
      <c r="E185" s="14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C185" s="19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</row>
    <row r="186" spans="5:64" s="13" customFormat="1" ht="15.75">
      <c r="E186" s="14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C186" s="19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</row>
    <row r="187" spans="5:64" s="13" customFormat="1" ht="15.75">
      <c r="E187" s="14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C187" s="19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</row>
    <row r="188" spans="5:64" s="13" customFormat="1" ht="15.75">
      <c r="E188" s="14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C188" s="19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</row>
    <row r="189" spans="5:64" s="13" customFormat="1" ht="15.75">
      <c r="E189" s="14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C189" s="19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</row>
    <row r="190" spans="5:64" s="13" customFormat="1" ht="15.75">
      <c r="E190" s="14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C190" s="19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</row>
    <row r="191" spans="5:64" s="13" customFormat="1" ht="15.75">
      <c r="E191" s="14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C191" s="19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</row>
    <row r="192" spans="5:64" s="13" customFormat="1" ht="15.75">
      <c r="E192" s="14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C192" s="19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</row>
    <row r="193" spans="5:64" s="13" customFormat="1" ht="15.75">
      <c r="E193" s="14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C193" s="19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</row>
    <row r="194" spans="5:64" s="13" customFormat="1" ht="15.75">
      <c r="E194" s="1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C194" s="19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</row>
    <row r="195" spans="5:64" s="13" customFormat="1" ht="15.75">
      <c r="E195" s="14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C195" s="19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</row>
    <row r="196" spans="5:64" s="13" customFormat="1" ht="15.75">
      <c r="E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C196" s="19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</row>
    <row r="197" spans="5:64" s="13" customFormat="1" ht="15.75">
      <c r="E197" s="14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C197" s="19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</row>
    <row r="198" spans="5:64" s="13" customFormat="1" ht="15.75">
      <c r="E198" s="14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C198" s="19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</row>
    <row r="199" spans="5:64" s="13" customFormat="1" ht="15.75">
      <c r="E199" s="14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C199" s="19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</row>
    <row r="200" spans="5:64" s="13" customFormat="1" ht="15.75">
      <c r="E200" s="14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C200" s="19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</row>
    <row r="201" spans="5:64" s="13" customFormat="1" ht="15.75">
      <c r="E201" s="14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C201" s="19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</row>
    <row r="202" spans="5:64" s="13" customFormat="1" ht="15.75">
      <c r="E202" s="14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C202" s="19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</row>
    <row r="203" spans="5:64" s="13" customFormat="1" ht="15.75">
      <c r="E203" s="14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C203" s="19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</row>
    <row r="204" spans="5:64" s="13" customFormat="1" ht="15.75">
      <c r="E204" s="14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C204" s="19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</row>
    <row r="205" spans="5:64" s="13" customFormat="1" ht="15.75">
      <c r="E205" s="14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C205" s="19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</row>
    <row r="206" spans="5:64" s="13" customFormat="1" ht="15.75">
      <c r="E206" s="14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C206" s="19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</row>
    <row r="207" spans="5:64" s="13" customFormat="1" ht="15.75">
      <c r="E207" s="14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C207" s="19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</row>
    <row r="208" spans="5:64" s="13" customFormat="1" ht="15.75">
      <c r="E208" s="14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C208" s="19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</row>
    <row r="209" spans="5:64" s="13" customFormat="1" ht="15.75">
      <c r="E209" s="14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C209" s="19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</row>
    <row r="210" spans="5:64" s="13" customFormat="1" ht="15.75">
      <c r="E210" s="14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C210" s="19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</row>
    <row r="211" spans="5:64" s="13" customFormat="1" ht="15.75">
      <c r="E211" s="14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C211" s="19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</row>
    <row r="212" spans="5:64" s="13" customFormat="1" ht="15.75">
      <c r="E212" s="14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C212" s="19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</row>
    <row r="213" spans="5:64" s="13" customFormat="1" ht="15.75">
      <c r="E213" s="14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C213" s="19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</row>
    <row r="214" spans="5:64" s="13" customFormat="1" ht="15.75">
      <c r="E214" s="14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C214" s="19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</row>
    <row r="215" spans="5:64" s="13" customFormat="1" ht="15.75">
      <c r="E215" s="14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C215" s="19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</row>
    <row r="216" spans="5:64" s="13" customFormat="1" ht="15.75">
      <c r="E216" s="14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C216" s="19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</row>
    <row r="217" spans="5:64" s="13" customFormat="1" ht="15.75">
      <c r="E217" s="14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C217" s="19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</row>
    <row r="218" spans="5:64" s="13" customFormat="1" ht="15.75">
      <c r="E218" s="14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C218" s="19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</row>
    <row r="219" spans="5:64" s="13" customFormat="1" ht="15.75">
      <c r="E219" s="14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C219" s="19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</row>
    <row r="220" spans="5:64" s="13" customFormat="1" ht="15.75">
      <c r="E220" s="14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C220" s="19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</row>
    <row r="221" spans="5:64" s="13" customFormat="1" ht="15.75">
      <c r="E221" s="14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C221" s="19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</row>
    <row r="222" spans="5:64" s="13" customFormat="1" ht="15.75">
      <c r="E222" s="14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C222" s="19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</row>
    <row r="223" spans="5:64" s="13" customFormat="1" ht="15.75">
      <c r="E223" s="14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C223" s="19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</row>
    <row r="224" spans="5:64" s="13" customFormat="1" ht="15.75">
      <c r="E224" s="14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C224" s="19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</row>
    <row r="225" spans="5:64" s="13" customFormat="1" ht="15.75">
      <c r="E225" s="14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C225" s="19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</row>
    <row r="226" spans="5:64" s="13" customFormat="1" ht="15.75">
      <c r="E226" s="14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C226" s="19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</row>
    <row r="227" spans="5:64" s="13" customFormat="1" ht="15.75">
      <c r="E227" s="14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C227" s="19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</row>
    <row r="228" spans="5:64" s="13" customFormat="1" ht="15.75">
      <c r="E228" s="14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C228" s="19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</row>
    <row r="229" spans="5:64" s="13" customFormat="1" ht="15.75">
      <c r="E229" s="14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C229" s="19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</row>
    <row r="230" spans="5:64" s="13" customFormat="1" ht="15.75">
      <c r="E230" s="14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C230" s="19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</row>
    <row r="231" spans="5:64" s="13" customFormat="1" ht="15.75">
      <c r="E231" s="14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C231" s="19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</row>
    <row r="232" spans="5:64" s="13" customFormat="1" ht="15.75">
      <c r="E232" s="14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C232" s="19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</row>
    <row r="233" spans="5:64" s="13" customFormat="1" ht="15.75">
      <c r="E233" s="14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C233" s="19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</row>
    <row r="234" spans="5:64" s="13" customFormat="1" ht="15.75">
      <c r="E234" s="14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C234" s="19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</row>
    <row r="235" spans="5:64" s="13" customFormat="1" ht="15.75">
      <c r="E235" s="14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C235" s="19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</row>
    <row r="236" spans="5:64" s="13" customFormat="1" ht="15.75">
      <c r="E236" s="14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C236" s="19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</row>
    <row r="237" spans="5:64" s="13" customFormat="1" ht="15.75">
      <c r="E237" s="14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C237" s="19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</row>
    <row r="238" spans="5:64" s="13" customFormat="1" ht="15.75">
      <c r="E238" s="14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C238" s="19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</row>
    <row r="239" spans="5:64" s="13" customFormat="1" ht="15.75">
      <c r="E239" s="14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C239" s="19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</row>
    <row r="240" spans="5:64" s="13" customFormat="1" ht="15.75">
      <c r="E240" s="14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C240" s="19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</row>
    <row r="241" spans="5:64" s="13" customFormat="1" ht="15.75">
      <c r="E241" s="14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C241" s="19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</row>
    <row r="242" spans="5:64" s="13" customFormat="1" ht="15.75">
      <c r="E242" s="14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C242" s="19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</row>
    <row r="243" spans="5:64" s="13" customFormat="1" ht="15.75">
      <c r="E243" s="14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C243" s="19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</row>
    <row r="244" spans="5:64" s="13" customFormat="1" ht="15.75">
      <c r="E244" s="14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C244" s="19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</row>
    <row r="245" spans="5:64" s="13" customFormat="1" ht="15.75">
      <c r="E245" s="14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C245" s="19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</row>
    <row r="246" spans="5:64" s="13" customFormat="1" ht="15.75">
      <c r="E246" s="14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C246" s="19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</row>
    <row r="247" spans="5:64" s="13" customFormat="1" ht="15.75">
      <c r="E247" s="14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C247" s="19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</row>
    <row r="248" spans="5:64" s="13" customFormat="1" ht="15.75">
      <c r="E248" s="14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C248" s="19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</row>
    <row r="249" spans="5:64" s="13" customFormat="1" ht="15.75">
      <c r="E249" s="14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C249" s="19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</row>
    <row r="250" spans="5:64" s="13" customFormat="1" ht="15.75">
      <c r="E250" s="14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C250" s="19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</row>
    <row r="251" spans="5:64" s="13" customFormat="1" ht="15.75">
      <c r="E251" s="14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C251" s="19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</row>
    <row r="252" spans="5:64" s="13" customFormat="1" ht="15.75">
      <c r="E252" s="14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C252" s="19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</row>
    <row r="253" spans="5:64" s="13" customFormat="1" ht="15.75">
      <c r="E253" s="14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C253" s="19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</row>
    <row r="254" spans="5:64" s="13" customFormat="1" ht="15.75">
      <c r="E254" s="14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C254" s="19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</row>
    <row r="255" spans="5:64" s="13" customFormat="1" ht="15.75">
      <c r="E255" s="1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C255" s="19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</row>
    <row r="256" spans="5:64" s="13" customFormat="1" ht="15.75">
      <c r="E256" s="14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C256" s="19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</row>
    <row r="257" spans="5:64" s="13" customFormat="1" ht="15.75">
      <c r="E257" s="14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C257" s="19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</row>
    <row r="258" spans="5:64" s="13" customFormat="1" ht="15.75">
      <c r="E258" s="14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C258" s="19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</row>
    <row r="259" spans="5:64" s="13" customFormat="1" ht="15.75">
      <c r="E259" s="14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C259" s="19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</row>
    <row r="260" spans="5:64" s="13" customFormat="1" ht="15.75">
      <c r="E260" s="14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C260" s="19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</row>
    <row r="261" spans="5:64" s="13" customFormat="1" ht="15.75">
      <c r="E261" s="14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C261" s="19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30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</row>
  </sheetData>
  <mergeCells count="57">
    <mergeCell ref="AA7:AC7"/>
    <mergeCell ref="AD7:AF7"/>
    <mergeCell ref="AB8:AB9"/>
    <mergeCell ref="W9:X9"/>
    <mergeCell ref="Y9:Z9"/>
    <mergeCell ref="W7:Z7"/>
    <mergeCell ref="S7:V7"/>
    <mergeCell ref="D7:E8"/>
    <mergeCell ref="F7:F8"/>
    <mergeCell ref="G7:J7"/>
    <mergeCell ref="A7:A9"/>
    <mergeCell ref="O9:P9"/>
    <mergeCell ref="Q9:R9"/>
    <mergeCell ref="K7:L7"/>
    <mergeCell ref="M7:N7"/>
    <mergeCell ref="O7:R7"/>
    <mergeCell ref="C7:C9"/>
    <mergeCell ref="G9:H9"/>
    <mergeCell ref="I9:J9"/>
    <mergeCell ref="K9:L9"/>
    <mergeCell ref="AG7:AJ7"/>
    <mergeCell ref="AK7:AN7"/>
    <mergeCell ref="B7:B9"/>
    <mergeCell ref="S9:T9"/>
    <mergeCell ref="U9:V9"/>
    <mergeCell ref="M9:N9"/>
    <mergeCell ref="AC8:AC9"/>
    <mergeCell ref="AE8:AE9"/>
    <mergeCell ref="AF8:AF9"/>
    <mergeCell ref="AG9:AH9"/>
    <mergeCell ref="BE8:BE9"/>
    <mergeCell ref="BF8:BF9"/>
    <mergeCell ref="AO7:AR7"/>
    <mergeCell ref="AS7:AV7"/>
    <mergeCell ref="BA7:BC7"/>
    <mergeCell ref="BD7:BF7"/>
    <mergeCell ref="AY7:AZ7"/>
    <mergeCell ref="AM9:AN9"/>
    <mergeCell ref="AO9:AP9"/>
    <mergeCell ref="AQ9:AR9"/>
    <mergeCell ref="BC8:BC9"/>
    <mergeCell ref="A5:BF5"/>
    <mergeCell ref="A6:BF6"/>
    <mergeCell ref="AY9:AZ9"/>
    <mergeCell ref="AS9:AT9"/>
    <mergeCell ref="AU9:AV9"/>
    <mergeCell ref="AW7:AX7"/>
    <mergeCell ref="AW9:AX9"/>
    <mergeCell ref="AI9:AJ9"/>
    <mergeCell ref="AK9:AL9"/>
    <mergeCell ref="BB8:BB9"/>
    <mergeCell ref="BG7:BI7"/>
    <mergeCell ref="BJ7:BL7"/>
    <mergeCell ref="BH8:BH9"/>
    <mergeCell ref="BI8:BI9"/>
    <mergeCell ref="BK8:BK9"/>
    <mergeCell ref="BL8:BL9"/>
  </mergeCells>
  <conditionalFormatting sqref="AS10:AT27 AS29:AT41 AS43:AT81 AG10:AR81 AZ10:AZ77 AU10:AY81 BA10:BL81">
    <cfRule type="cellIs" priority="1" dxfId="0" operator="between" stopIfTrue="1">
      <formula>1</formula>
      <formula>4</formula>
    </cfRule>
  </conditionalFormatting>
  <conditionalFormatting sqref="G10:Z81">
    <cfRule type="cellIs" priority="2" dxfId="0" operator="between" stopIfTrue="1">
      <formula>1</formula>
      <formula>4</formula>
    </cfRule>
  </conditionalFormatting>
  <printOptions/>
  <pageMargins left="0.39" right="0.2" top="0.28" bottom="0.37" header="0.17" footer="0.16"/>
  <pageSetup horizontalDpi="600" verticalDpi="600" orientation="landscape" scale="85" r:id="rId4"/>
  <headerFooter alignWithMargins="0">
    <oddFooter>&amp;C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1"/>
  <sheetViews>
    <sheetView zoomScale="75" zoomScaleNormal="75" workbookViewId="0" topLeftCell="A1">
      <selection activeCell="BM23" sqref="BM23"/>
    </sheetView>
  </sheetViews>
  <sheetFormatPr defaultColWidth="8.796875" defaultRowHeight="15"/>
  <cols>
    <col min="1" max="1" width="3.5" style="5" customWidth="1"/>
    <col min="2" max="3" width="11.8984375" style="5" hidden="1" customWidth="1"/>
    <col min="4" max="4" width="18.3984375" style="5" customWidth="1"/>
    <col min="5" max="5" width="10.59765625" style="15" customWidth="1"/>
    <col min="6" max="6" width="3.8984375" style="5" customWidth="1"/>
    <col min="7" max="11" width="3.59765625" style="16" hidden="1" customWidth="1"/>
    <col min="12" max="12" width="4.09765625" style="16" hidden="1" customWidth="1"/>
    <col min="13" max="13" width="3.69921875" style="16" hidden="1" customWidth="1"/>
    <col min="14" max="14" width="4.3984375" style="16" hidden="1" customWidth="1"/>
    <col min="15" max="26" width="3.59765625" style="16" hidden="1" customWidth="1"/>
    <col min="27" max="28" width="5" style="7" hidden="1" customWidth="1"/>
    <col min="29" max="29" width="5.3984375" style="18" hidden="1" customWidth="1"/>
    <col min="30" max="31" width="5" style="7" hidden="1" customWidth="1"/>
    <col min="32" max="32" width="5.5" style="7" hidden="1" customWidth="1"/>
    <col min="33" max="52" width="3.69921875" style="30" hidden="1" customWidth="1"/>
    <col min="53" max="54" width="4.59765625" style="30" hidden="1" customWidth="1"/>
    <col min="55" max="55" width="6.3984375" style="30" hidden="1" customWidth="1"/>
    <col min="56" max="57" width="4.59765625" style="30" hidden="1" customWidth="1"/>
    <col min="58" max="58" width="6.5" style="30" hidden="1" customWidth="1"/>
    <col min="59" max="66" width="5" style="30" customWidth="1"/>
    <col min="67" max="74" width="4.19921875" style="30" customWidth="1"/>
    <col min="75" max="77" width="4.09765625" style="30" customWidth="1"/>
    <col min="78" max="78" width="4" style="30" customWidth="1"/>
    <col min="79" max="80" width="4.09765625" style="30" customWidth="1"/>
    <col min="81" max="86" width="4" style="30" customWidth="1"/>
    <col min="87" max="87" width="5.69921875" style="30" customWidth="1"/>
    <col min="88" max="88" width="5.3984375" style="30" customWidth="1"/>
    <col min="89" max="89" width="5.19921875" style="30" customWidth="1"/>
    <col min="90" max="90" width="5.5" style="30" customWidth="1"/>
    <col min="91" max="91" width="5.3984375" style="30" customWidth="1"/>
    <col min="92" max="92" width="5.09765625" style="30" customWidth="1"/>
    <col min="93" max="95" width="5.19921875" style="30" customWidth="1"/>
    <col min="96" max="96" width="4.69921875" style="30" customWidth="1"/>
    <col min="97" max="97" width="5.09765625" style="30" customWidth="1"/>
    <col min="98" max="98" width="6.5" style="30" customWidth="1"/>
    <col min="99" max="16384" width="9" style="5" customWidth="1"/>
  </cols>
  <sheetData>
    <row r="1" spans="1:98" s="13" customFormat="1" ht="15.75">
      <c r="A1" s="19"/>
      <c r="B1" s="19"/>
      <c r="C1" s="19"/>
      <c r="D1" s="19"/>
      <c r="E1" s="22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s="13" customFormat="1" ht="15.75">
      <c r="A2" s="19"/>
      <c r="B2" s="19"/>
      <c r="C2" s="19"/>
      <c r="D2" s="19"/>
      <c r="E2" s="22"/>
      <c r="F2" s="2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C2" s="19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98" s="13" customFormat="1" ht="15.75">
      <c r="A3" s="19"/>
      <c r="B3" s="19"/>
      <c r="C3" s="19"/>
      <c r="D3" s="19"/>
      <c r="E3" s="22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9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</row>
    <row r="4" spans="1:98" s="13" customFormat="1" ht="10.5" customHeight="1">
      <c r="A4" s="19"/>
      <c r="B4" s="19"/>
      <c r="C4" s="19"/>
      <c r="D4" s="19"/>
      <c r="E4" s="22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9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s="6" customFormat="1" ht="24.75" customHeight="1">
      <c r="A5" s="65" t="s">
        <v>285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</row>
    <row r="6" spans="1:98" s="6" customFormat="1" ht="26.25" customHeight="1">
      <c r="A6" s="66" t="s">
        <v>308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108" s="1" customFormat="1" ht="22.5" customHeight="1">
      <c r="A7" s="71" t="s">
        <v>90</v>
      </c>
      <c r="B7" s="71" t="s">
        <v>114</v>
      </c>
      <c r="C7" s="71" t="s">
        <v>284</v>
      </c>
      <c r="D7" s="76" t="s">
        <v>91</v>
      </c>
      <c r="E7" s="77"/>
      <c r="F7" s="76" t="s">
        <v>92</v>
      </c>
      <c r="G7" s="63" t="s">
        <v>93</v>
      </c>
      <c r="H7" s="63"/>
      <c r="I7" s="63"/>
      <c r="J7" s="63"/>
      <c r="K7" s="63" t="s">
        <v>94</v>
      </c>
      <c r="L7" s="74"/>
      <c r="M7" s="63" t="s">
        <v>95</v>
      </c>
      <c r="N7" s="63"/>
      <c r="O7" s="63" t="s">
        <v>96</v>
      </c>
      <c r="P7" s="63"/>
      <c r="Q7" s="63"/>
      <c r="R7" s="63"/>
      <c r="S7" s="63" t="s">
        <v>97</v>
      </c>
      <c r="T7" s="63"/>
      <c r="U7" s="63"/>
      <c r="V7" s="63"/>
      <c r="W7" s="63" t="s">
        <v>98</v>
      </c>
      <c r="X7" s="63"/>
      <c r="Y7" s="63"/>
      <c r="Z7" s="63"/>
      <c r="AA7" s="70" t="s">
        <v>99</v>
      </c>
      <c r="AB7" s="70"/>
      <c r="AC7" s="70"/>
      <c r="AD7" s="70" t="s">
        <v>100</v>
      </c>
      <c r="AE7" s="70"/>
      <c r="AF7" s="70"/>
      <c r="AG7" s="49" t="s">
        <v>286</v>
      </c>
      <c r="AH7" s="48"/>
      <c r="AI7" s="48"/>
      <c r="AJ7" s="50"/>
      <c r="AK7" s="49" t="s">
        <v>294</v>
      </c>
      <c r="AL7" s="48"/>
      <c r="AM7" s="48"/>
      <c r="AN7" s="50"/>
      <c r="AO7" s="49" t="s">
        <v>295</v>
      </c>
      <c r="AP7" s="48"/>
      <c r="AQ7" s="48"/>
      <c r="AR7" s="50"/>
      <c r="AS7" s="49" t="s">
        <v>296</v>
      </c>
      <c r="AT7" s="48"/>
      <c r="AU7" s="48"/>
      <c r="AV7" s="50"/>
      <c r="AW7" s="69" t="s">
        <v>297</v>
      </c>
      <c r="AX7" s="48"/>
      <c r="AY7" s="69" t="s">
        <v>298</v>
      </c>
      <c r="AZ7" s="48"/>
      <c r="BA7" s="70" t="s">
        <v>289</v>
      </c>
      <c r="BB7" s="70"/>
      <c r="BC7" s="70"/>
      <c r="BD7" s="70" t="s">
        <v>290</v>
      </c>
      <c r="BE7" s="70"/>
      <c r="BF7" s="70"/>
      <c r="BG7" s="70" t="s">
        <v>300</v>
      </c>
      <c r="BH7" s="81"/>
      <c r="BI7" s="81"/>
      <c r="BJ7" s="81"/>
      <c r="BK7" s="81" t="s">
        <v>301</v>
      </c>
      <c r="BL7" s="81"/>
      <c r="BM7" s="81"/>
      <c r="BN7" s="81"/>
      <c r="BO7" s="70" t="s">
        <v>302</v>
      </c>
      <c r="BP7" s="81"/>
      <c r="BQ7" s="81"/>
      <c r="BR7" s="81"/>
      <c r="BS7" s="81" t="s">
        <v>294</v>
      </c>
      <c r="BT7" s="81"/>
      <c r="BU7" s="81"/>
      <c r="BV7" s="81"/>
      <c r="BW7" s="81" t="s">
        <v>303</v>
      </c>
      <c r="BX7" s="81"/>
      <c r="BY7" s="70" t="s">
        <v>304</v>
      </c>
      <c r="BZ7" s="81"/>
      <c r="CA7" s="70" t="s">
        <v>305</v>
      </c>
      <c r="CB7" s="81"/>
      <c r="CC7" s="81" t="s">
        <v>306</v>
      </c>
      <c r="CD7" s="81"/>
      <c r="CE7" s="81"/>
      <c r="CF7" s="81"/>
      <c r="CG7" s="82" t="s">
        <v>307</v>
      </c>
      <c r="CH7" s="83"/>
      <c r="CI7" s="70" t="s">
        <v>289</v>
      </c>
      <c r="CJ7" s="70"/>
      <c r="CK7" s="70"/>
      <c r="CL7" s="70" t="s">
        <v>290</v>
      </c>
      <c r="CM7" s="70"/>
      <c r="CN7" s="70"/>
      <c r="CO7" s="62" t="s">
        <v>291</v>
      </c>
      <c r="CP7" s="62"/>
      <c r="CQ7" s="62"/>
      <c r="CR7" s="69" t="s">
        <v>292</v>
      </c>
      <c r="CS7" s="85"/>
      <c r="CT7" s="86"/>
      <c r="CW7" s="3">
        <v>0</v>
      </c>
      <c r="CX7" s="3">
        <v>4</v>
      </c>
      <c r="CY7" s="3">
        <v>5</v>
      </c>
      <c r="CZ7" s="3">
        <v>6</v>
      </c>
      <c r="DA7" s="3">
        <v>7</v>
      </c>
      <c r="DB7" s="3">
        <v>8</v>
      </c>
      <c r="DC7" s="3">
        <v>9</v>
      </c>
      <c r="DD7" s="13"/>
    </row>
    <row r="8" spans="1:108" s="1" customFormat="1" ht="20.25" customHeight="1">
      <c r="A8" s="72"/>
      <c r="B8" s="72"/>
      <c r="C8" s="72"/>
      <c r="D8" s="78"/>
      <c r="E8" s="79"/>
      <c r="F8" s="80"/>
      <c r="G8" s="29" t="s">
        <v>101</v>
      </c>
      <c r="H8" s="29" t="s">
        <v>102</v>
      </c>
      <c r="I8" s="29" t="s">
        <v>103</v>
      </c>
      <c r="J8" s="29" t="s">
        <v>104</v>
      </c>
      <c r="K8" s="29" t="s">
        <v>101</v>
      </c>
      <c r="L8" s="29" t="s">
        <v>102</v>
      </c>
      <c r="M8" s="29" t="s">
        <v>101</v>
      </c>
      <c r="N8" s="29" t="s">
        <v>102</v>
      </c>
      <c r="O8" s="29" t="s">
        <v>101</v>
      </c>
      <c r="P8" s="29" t="s">
        <v>102</v>
      </c>
      <c r="Q8" s="29" t="s">
        <v>103</v>
      </c>
      <c r="R8" s="29" t="s">
        <v>104</v>
      </c>
      <c r="S8" s="29" t="s">
        <v>101</v>
      </c>
      <c r="T8" s="29" t="s">
        <v>102</v>
      </c>
      <c r="U8" s="29" t="s">
        <v>103</v>
      </c>
      <c r="V8" s="29" t="s">
        <v>104</v>
      </c>
      <c r="W8" s="29" t="s">
        <v>101</v>
      </c>
      <c r="X8" s="29" t="s">
        <v>102</v>
      </c>
      <c r="Y8" s="29" t="s">
        <v>103</v>
      </c>
      <c r="Z8" s="29" t="s">
        <v>104</v>
      </c>
      <c r="AA8" s="2" t="s">
        <v>105</v>
      </c>
      <c r="AB8" s="63" t="s">
        <v>106</v>
      </c>
      <c r="AC8" s="63" t="s">
        <v>107</v>
      </c>
      <c r="AD8" s="2" t="s">
        <v>105</v>
      </c>
      <c r="AE8" s="63" t="s">
        <v>106</v>
      </c>
      <c r="AF8" s="63" t="s">
        <v>107</v>
      </c>
      <c r="AG8" s="2" t="s">
        <v>101</v>
      </c>
      <c r="AH8" s="2" t="s">
        <v>102</v>
      </c>
      <c r="AI8" s="2" t="s">
        <v>103</v>
      </c>
      <c r="AJ8" s="2" t="s">
        <v>104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101</v>
      </c>
      <c r="AP8" s="2" t="s">
        <v>102</v>
      </c>
      <c r="AQ8" s="2" t="s">
        <v>103</v>
      </c>
      <c r="AR8" s="2" t="s">
        <v>104</v>
      </c>
      <c r="AS8" s="2" t="s">
        <v>101</v>
      </c>
      <c r="AT8" s="2" t="s">
        <v>102</v>
      </c>
      <c r="AU8" s="2" t="s">
        <v>103</v>
      </c>
      <c r="AV8" s="2" t="s">
        <v>104</v>
      </c>
      <c r="AW8" s="2" t="s">
        <v>101</v>
      </c>
      <c r="AX8" s="2" t="s">
        <v>102</v>
      </c>
      <c r="AY8" s="2" t="s">
        <v>103</v>
      </c>
      <c r="AZ8" s="2" t="s">
        <v>104</v>
      </c>
      <c r="BA8" s="2" t="s">
        <v>105</v>
      </c>
      <c r="BB8" s="63" t="s">
        <v>106</v>
      </c>
      <c r="BC8" s="64" t="s">
        <v>107</v>
      </c>
      <c r="BD8" s="2" t="s">
        <v>105</v>
      </c>
      <c r="BE8" s="63" t="s">
        <v>106</v>
      </c>
      <c r="BF8" s="63" t="s">
        <v>107</v>
      </c>
      <c r="BG8" s="29" t="s">
        <v>101</v>
      </c>
      <c r="BH8" s="29" t="s">
        <v>102</v>
      </c>
      <c r="BI8" s="29" t="s">
        <v>103</v>
      </c>
      <c r="BJ8" s="29" t="s">
        <v>104</v>
      </c>
      <c r="BK8" s="29" t="s">
        <v>101</v>
      </c>
      <c r="BL8" s="29" t="s">
        <v>102</v>
      </c>
      <c r="BM8" s="29" t="s">
        <v>103</v>
      </c>
      <c r="BN8" s="29" t="s">
        <v>104</v>
      </c>
      <c r="BO8" s="29" t="s">
        <v>101</v>
      </c>
      <c r="BP8" s="29" t="s">
        <v>102</v>
      </c>
      <c r="BQ8" s="29" t="s">
        <v>103</v>
      </c>
      <c r="BR8" s="29" t="s">
        <v>104</v>
      </c>
      <c r="BS8" s="29" t="s">
        <v>101</v>
      </c>
      <c r="BT8" s="29" t="s">
        <v>102</v>
      </c>
      <c r="BU8" s="29" t="s">
        <v>103</v>
      </c>
      <c r="BV8" s="29" t="s">
        <v>104</v>
      </c>
      <c r="BW8" s="29" t="s">
        <v>101</v>
      </c>
      <c r="BX8" s="29" t="s">
        <v>102</v>
      </c>
      <c r="BY8" s="29" t="s">
        <v>101</v>
      </c>
      <c r="BZ8" s="29" t="s">
        <v>102</v>
      </c>
      <c r="CA8" s="29" t="s">
        <v>101</v>
      </c>
      <c r="CB8" s="29" t="s">
        <v>102</v>
      </c>
      <c r="CC8" s="29" t="s">
        <v>101</v>
      </c>
      <c r="CD8" s="29" t="s">
        <v>102</v>
      </c>
      <c r="CE8" s="29" t="s">
        <v>103</v>
      </c>
      <c r="CF8" s="29" t="s">
        <v>104</v>
      </c>
      <c r="CG8" s="29" t="s">
        <v>101</v>
      </c>
      <c r="CH8" s="29"/>
      <c r="CI8" s="2" t="s">
        <v>105</v>
      </c>
      <c r="CJ8" s="63" t="s">
        <v>106</v>
      </c>
      <c r="CK8" s="63" t="s">
        <v>107</v>
      </c>
      <c r="CL8" s="2" t="s">
        <v>105</v>
      </c>
      <c r="CM8" s="63" t="s">
        <v>106</v>
      </c>
      <c r="CN8" s="63" t="s">
        <v>107</v>
      </c>
      <c r="CO8" s="2" t="s">
        <v>105</v>
      </c>
      <c r="CP8" s="63" t="s">
        <v>106</v>
      </c>
      <c r="CQ8" s="63" t="s">
        <v>107</v>
      </c>
      <c r="CR8" s="2" t="s">
        <v>105</v>
      </c>
      <c r="CS8" s="63" t="s">
        <v>106</v>
      </c>
      <c r="CT8" s="63" t="s">
        <v>107</v>
      </c>
      <c r="CW8" s="3" t="s">
        <v>109</v>
      </c>
      <c r="CX8" s="3" t="s">
        <v>110</v>
      </c>
      <c r="CY8" s="3" t="s">
        <v>106</v>
      </c>
      <c r="CZ8" s="3" t="s">
        <v>293</v>
      </c>
      <c r="DA8" s="3" t="s">
        <v>111</v>
      </c>
      <c r="DB8" s="3" t="s">
        <v>112</v>
      </c>
      <c r="DC8" s="3" t="s">
        <v>113</v>
      </c>
      <c r="DD8" s="13"/>
    </row>
    <row r="9" spans="1:98" s="1" customFormat="1" ht="14.25" customHeight="1">
      <c r="A9" s="72"/>
      <c r="B9" s="72"/>
      <c r="C9" s="75"/>
      <c r="D9" s="8" t="s">
        <v>108</v>
      </c>
      <c r="E9" s="9"/>
      <c r="F9" s="10"/>
      <c r="G9" s="73">
        <v>2</v>
      </c>
      <c r="H9" s="73"/>
      <c r="I9" s="73">
        <v>1</v>
      </c>
      <c r="J9" s="73"/>
      <c r="K9" s="73">
        <v>5</v>
      </c>
      <c r="L9" s="73"/>
      <c r="M9" s="73">
        <v>3</v>
      </c>
      <c r="N9" s="73"/>
      <c r="O9" s="73">
        <v>2</v>
      </c>
      <c r="P9" s="73"/>
      <c r="Q9" s="73">
        <v>2</v>
      </c>
      <c r="R9" s="73"/>
      <c r="S9" s="73">
        <v>3</v>
      </c>
      <c r="T9" s="73"/>
      <c r="U9" s="73">
        <v>2</v>
      </c>
      <c r="V9" s="73"/>
      <c r="W9" s="73">
        <v>3</v>
      </c>
      <c r="X9" s="73"/>
      <c r="Y9" s="73">
        <v>1</v>
      </c>
      <c r="Z9" s="73"/>
      <c r="AA9" s="4">
        <f>SUM($G$9:$Z$9)</f>
        <v>24</v>
      </c>
      <c r="AB9" s="63"/>
      <c r="AC9" s="63"/>
      <c r="AD9" s="4">
        <f>SUM($G$9:$Z$9)</f>
        <v>24</v>
      </c>
      <c r="AE9" s="63"/>
      <c r="AF9" s="63"/>
      <c r="AG9" s="67">
        <v>3</v>
      </c>
      <c r="AH9" s="68"/>
      <c r="AI9" s="67">
        <v>1</v>
      </c>
      <c r="AJ9" s="68"/>
      <c r="AK9" s="67">
        <v>3</v>
      </c>
      <c r="AL9" s="68"/>
      <c r="AM9" s="67">
        <v>2</v>
      </c>
      <c r="AN9" s="68"/>
      <c r="AO9" s="67">
        <v>3</v>
      </c>
      <c r="AP9" s="68"/>
      <c r="AQ9" s="67">
        <v>2</v>
      </c>
      <c r="AR9" s="68"/>
      <c r="AS9" s="67">
        <v>2</v>
      </c>
      <c r="AT9" s="68"/>
      <c r="AU9" s="67">
        <v>1</v>
      </c>
      <c r="AV9" s="68"/>
      <c r="AW9" s="67">
        <v>3</v>
      </c>
      <c r="AX9" s="68"/>
      <c r="AY9" s="67">
        <v>3</v>
      </c>
      <c r="AZ9" s="68"/>
      <c r="BA9" s="4">
        <f>SUM($AG$9:$AZ$9)</f>
        <v>23</v>
      </c>
      <c r="BB9" s="63"/>
      <c r="BC9" s="64"/>
      <c r="BD9" s="4">
        <f>SUM($AG$9:$AZ$9)</f>
        <v>23</v>
      </c>
      <c r="BE9" s="63"/>
      <c r="BF9" s="63"/>
      <c r="BG9" s="67">
        <v>4</v>
      </c>
      <c r="BH9" s="68"/>
      <c r="BI9" s="67">
        <v>1</v>
      </c>
      <c r="BJ9" s="68"/>
      <c r="BK9" s="67">
        <v>2</v>
      </c>
      <c r="BL9" s="68"/>
      <c r="BM9" s="67">
        <v>1</v>
      </c>
      <c r="BN9" s="68"/>
      <c r="BO9" s="67">
        <v>3</v>
      </c>
      <c r="BP9" s="68"/>
      <c r="BQ9" s="67">
        <v>1</v>
      </c>
      <c r="BR9" s="68"/>
      <c r="BS9" s="67">
        <v>3</v>
      </c>
      <c r="BT9" s="68"/>
      <c r="BU9" s="67">
        <v>2</v>
      </c>
      <c r="BV9" s="68"/>
      <c r="BW9" s="67">
        <v>4</v>
      </c>
      <c r="BX9" s="68"/>
      <c r="BY9" s="67">
        <v>3</v>
      </c>
      <c r="BZ9" s="68"/>
      <c r="CA9" s="67">
        <v>3</v>
      </c>
      <c r="CB9" s="68"/>
      <c r="CC9" s="67">
        <v>2</v>
      </c>
      <c r="CD9" s="68"/>
      <c r="CE9" s="67">
        <v>1</v>
      </c>
      <c r="CF9" s="68"/>
      <c r="CG9" s="67">
        <v>2</v>
      </c>
      <c r="CH9" s="84"/>
      <c r="CI9" s="4">
        <f>SUM(BG9:CH9)</f>
        <v>32</v>
      </c>
      <c r="CJ9" s="63"/>
      <c r="CK9" s="63"/>
      <c r="CL9" s="4">
        <f>BG9+BI9+BK9+BM9+BO9+BQ9+BS9+BU9+BW9+BY9+CA9+CC9+CE9+CG9</f>
        <v>32</v>
      </c>
      <c r="CM9" s="63"/>
      <c r="CN9" s="63"/>
      <c r="CO9" s="4">
        <f>32+23</f>
        <v>55</v>
      </c>
      <c r="CP9" s="63"/>
      <c r="CQ9" s="63"/>
      <c r="CR9" s="4">
        <v>55</v>
      </c>
      <c r="CS9" s="63"/>
      <c r="CT9" s="63"/>
    </row>
    <row r="10" spans="1:98" ht="21.75" customHeight="1">
      <c r="A10" s="11">
        <v>1</v>
      </c>
      <c r="B10" s="12" t="s">
        <v>44</v>
      </c>
      <c r="C10" s="24" t="s">
        <v>115</v>
      </c>
      <c r="D10" s="39" t="s">
        <v>116</v>
      </c>
      <c r="E10" s="40" t="s">
        <v>8</v>
      </c>
      <c r="F10" s="27">
        <v>5</v>
      </c>
      <c r="G10" s="21">
        <v>6</v>
      </c>
      <c r="H10" s="21"/>
      <c r="I10" s="21">
        <v>3</v>
      </c>
      <c r="J10" s="21">
        <v>6</v>
      </c>
      <c r="K10" s="21">
        <v>6</v>
      </c>
      <c r="L10" s="21"/>
      <c r="M10" s="21">
        <v>5</v>
      </c>
      <c r="N10" s="21"/>
      <c r="O10" s="21">
        <v>4</v>
      </c>
      <c r="P10" s="21">
        <v>6</v>
      </c>
      <c r="Q10" s="21">
        <v>7</v>
      </c>
      <c r="R10" s="21"/>
      <c r="S10" s="21">
        <v>3</v>
      </c>
      <c r="T10" s="21">
        <v>6</v>
      </c>
      <c r="U10" s="21">
        <v>7</v>
      </c>
      <c r="V10" s="21"/>
      <c r="W10" s="21">
        <v>7</v>
      </c>
      <c r="X10" s="21"/>
      <c r="Y10" s="21">
        <v>7</v>
      </c>
      <c r="Z10" s="21"/>
      <c r="AA10" s="16">
        <f aca="true" t="shared" si="0" ref="AA10:AA41">(G10+O10+Q10+U10)*2+(I10+Y10)*1+(K10)*5+(M10+S10+W10)*3</f>
        <v>133</v>
      </c>
      <c r="AB10" s="16">
        <f aca="true" t="shared" si="1" ref="AB10:AB41">AA10/$AA$9</f>
        <v>5.541666666666667</v>
      </c>
      <c r="AC10" s="20" t="str">
        <f aca="true" t="shared" si="2" ref="AC10:AC41">HLOOKUP(AB10,$CW$7:$DC$8,2)</f>
        <v>TB</v>
      </c>
      <c r="AD10" s="16">
        <f aca="true" t="shared" si="3" ref="AD10:AD41">(MAX(G10:H10)+MAX(O10:P10)+MAX(Q10:R10)+MAX(U10:V10))*2+(MAX(I10:J10)+MAX(Y10:Z10))*1+(MAX(K10:L10))*5+(MAX(M10:N10)+MAX(S10:T10)+MAX(W10:X10))*3</f>
        <v>149</v>
      </c>
      <c r="AE10" s="16">
        <f aca="true" t="shared" si="4" ref="AE10:AE41">AD10/$AD$9</f>
        <v>6.208333333333333</v>
      </c>
      <c r="AF10" s="20" t="str">
        <f aca="true" t="shared" si="5" ref="AF10:AF41">HLOOKUP(AE10,$CW$7:$DC$8,2)</f>
        <v>TBK</v>
      </c>
      <c r="AG10" s="16">
        <v>7</v>
      </c>
      <c r="AH10" s="16"/>
      <c r="AI10" s="16">
        <v>9</v>
      </c>
      <c r="AJ10" s="16"/>
      <c r="AK10" s="16">
        <v>4</v>
      </c>
      <c r="AL10" s="16">
        <v>6</v>
      </c>
      <c r="AM10" s="16">
        <v>5</v>
      </c>
      <c r="AN10" s="16"/>
      <c r="AO10" s="16">
        <v>5</v>
      </c>
      <c r="AP10" s="16"/>
      <c r="AQ10" s="16">
        <v>8</v>
      </c>
      <c r="AR10" s="16"/>
      <c r="AS10" s="16">
        <v>7</v>
      </c>
      <c r="AT10" s="16"/>
      <c r="AU10" s="16">
        <v>10</v>
      </c>
      <c r="AV10" s="16"/>
      <c r="AW10" s="16">
        <v>9</v>
      </c>
      <c r="AX10" s="16"/>
      <c r="AY10" s="16">
        <v>7</v>
      </c>
      <c r="AZ10" s="16"/>
      <c r="BA10" s="16">
        <f aca="true" t="shared" si="6" ref="BA10:BA41">(AG10+AK10+AO10+AW10+AY10)*3+(AI10+AU10)*1+(AM10+AQ10+AS10)*2</f>
        <v>155</v>
      </c>
      <c r="BB10" s="34">
        <f aca="true" t="shared" si="7" ref="BB10:BB73">BA10/$BA$9</f>
        <v>6.739130434782608</v>
      </c>
      <c r="BC10" s="16" t="str">
        <f aca="true" t="shared" si="8" ref="BC10:BC41">HLOOKUP(BB10,$CW$7:$DC$8,2)</f>
        <v>TBK</v>
      </c>
      <c r="BD10" s="16">
        <f aca="true" t="shared" si="9" ref="BD10:BD41">(MAX(AG10:AH10)+MAX(AK10:AL10)+MAX(AO10:AP10)+MAX(AW10:AX10)+MAX(AY10:AZ10))*3+(MAX(AI10:AJ10)+MAX(AU10:AV10))*1+(MAX(AM10:AN10)+MAX(AQ10:AR10)+MAX(AS10:AT10))*2</f>
        <v>161</v>
      </c>
      <c r="BE10" s="34">
        <f aca="true" t="shared" si="10" ref="BE10:BE73">BD10/$BD$9</f>
        <v>7</v>
      </c>
      <c r="BF10" s="16" t="str">
        <f aca="true" t="shared" si="11" ref="BF10:BF41">HLOOKUP(BE10,$CW$7:$DC$8,2)</f>
        <v>Khá</v>
      </c>
      <c r="BG10" s="38">
        <v>7</v>
      </c>
      <c r="BH10" s="38"/>
      <c r="BI10" s="38">
        <v>8</v>
      </c>
      <c r="BJ10" s="38"/>
      <c r="BK10" s="38">
        <v>8</v>
      </c>
      <c r="BL10" s="38"/>
      <c r="BM10" s="38">
        <v>8</v>
      </c>
      <c r="BN10" s="38"/>
      <c r="BO10" s="38">
        <v>5</v>
      </c>
      <c r="BP10" s="38"/>
      <c r="BQ10" s="38">
        <v>8</v>
      </c>
      <c r="BR10" s="38"/>
      <c r="BS10" s="38">
        <v>5</v>
      </c>
      <c r="BT10" s="38"/>
      <c r="BU10" s="38">
        <v>5</v>
      </c>
      <c r="BV10" s="38"/>
      <c r="BW10" s="38">
        <v>7</v>
      </c>
      <c r="BX10" s="38"/>
      <c r="BY10" s="38">
        <v>8</v>
      </c>
      <c r="BZ10" s="38"/>
      <c r="CA10" s="38">
        <v>7</v>
      </c>
      <c r="CB10" s="38"/>
      <c r="CC10" s="38">
        <v>4</v>
      </c>
      <c r="CD10" s="38">
        <v>6</v>
      </c>
      <c r="CE10" s="38">
        <v>6</v>
      </c>
      <c r="CF10" s="38"/>
      <c r="CG10" s="38">
        <v>5</v>
      </c>
      <c r="CH10" s="38"/>
      <c r="CI10" s="16">
        <f>(BG10+BW10)*4+(BI10+BM10+BQ10+CE10)*1+(BK10+BU10+CC10+CG10)*2+(BO10+BS10+BY10+CA10)*3</f>
        <v>205</v>
      </c>
      <c r="CJ10" s="34">
        <f>CI10/$CI$9</f>
        <v>6.40625</v>
      </c>
      <c r="CK10" s="16" t="str">
        <f>HLOOKUP(CJ10,$CW$7:$DC$8,2)</f>
        <v>TBK</v>
      </c>
      <c r="CL10" s="16">
        <f>(MAX(BG10:BH10)+MAX(BW10:BX10))*4+(MAX(BI10:BJ10)+MAX(BM10:BN10)+MAX(BQ10:BR10)+MAX(CE10:CF10))*1+(MAX(BK10:BL10)+MAX(BU10:BV10)+MAX(CC10:CD10)+MAX(CG10:CH10))*2+(MAX(BO10:BP10)+MAX(BS10:BT10)+MAX(BY10:BZ10)+MAX(CA10:CB10))*3</f>
        <v>209</v>
      </c>
      <c r="CM10" s="34">
        <f>CL10/$CL$9</f>
        <v>6.53125</v>
      </c>
      <c r="CN10" s="16" t="str">
        <f>HLOOKUP(CM10,$CW$7:$DC$8,2)</f>
        <v>TBK</v>
      </c>
      <c r="CO10" s="16">
        <f>BA10+CI10</f>
        <v>360</v>
      </c>
      <c r="CP10" s="34">
        <f>CO10/$CO$9</f>
        <v>6.545454545454546</v>
      </c>
      <c r="CQ10" s="37" t="str">
        <f>HLOOKUP(CP10,$CW$7:$DC$8,2)</f>
        <v>TBK</v>
      </c>
      <c r="CR10" s="16">
        <f>BD10+CL10</f>
        <v>370</v>
      </c>
      <c r="CS10" s="34">
        <f>CR10/$CR$9</f>
        <v>6.7272727272727275</v>
      </c>
      <c r="CT10" s="16" t="str">
        <f>HLOOKUP(CS10,$CW$7:$DC$8,2)</f>
        <v>TBK</v>
      </c>
    </row>
    <row r="11" spans="1:98" ht="21.75" customHeight="1">
      <c r="A11" s="11">
        <v>2</v>
      </c>
      <c r="B11" s="12" t="s">
        <v>76</v>
      </c>
      <c r="C11" s="24" t="s">
        <v>117</v>
      </c>
      <c r="D11" s="39" t="s">
        <v>118</v>
      </c>
      <c r="E11" s="40" t="s">
        <v>24</v>
      </c>
      <c r="F11" s="27">
        <v>1</v>
      </c>
      <c r="G11" s="21">
        <v>5</v>
      </c>
      <c r="H11" s="21"/>
      <c r="I11" s="21">
        <v>8</v>
      </c>
      <c r="J11" s="21"/>
      <c r="K11" s="21">
        <v>6</v>
      </c>
      <c r="L11" s="21"/>
      <c r="M11" s="21">
        <v>5</v>
      </c>
      <c r="N11" s="21"/>
      <c r="O11" s="21">
        <v>5</v>
      </c>
      <c r="P11" s="21"/>
      <c r="Q11" s="21">
        <v>6</v>
      </c>
      <c r="R11" s="21"/>
      <c r="S11" s="21">
        <v>3</v>
      </c>
      <c r="T11" s="21">
        <v>3</v>
      </c>
      <c r="U11" s="21">
        <v>7</v>
      </c>
      <c r="V11" s="21"/>
      <c r="W11" s="21">
        <v>6</v>
      </c>
      <c r="X11" s="21"/>
      <c r="Y11" s="21">
        <v>7</v>
      </c>
      <c r="Z11" s="21"/>
      <c r="AA11" s="16">
        <f t="shared" si="0"/>
        <v>133</v>
      </c>
      <c r="AB11" s="16">
        <f t="shared" si="1"/>
        <v>5.541666666666667</v>
      </c>
      <c r="AC11" s="20" t="str">
        <f t="shared" si="2"/>
        <v>TB</v>
      </c>
      <c r="AD11" s="16">
        <f t="shared" si="3"/>
        <v>133</v>
      </c>
      <c r="AE11" s="16">
        <f t="shared" si="4"/>
        <v>5.541666666666667</v>
      </c>
      <c r="AF11" s="20" t="str">
        <f t="shared" si="5"/>
        <v>TB</v>
      </c>
      <c r="AG11" s="16">
        <v>7</v>
      </c>
      <c r="AH11" s="16"/>
      <c r="AI11" s="16">
        <v>9</v>
      </c>
      <c r="AJ11" s="16"/>
      <c r="AK11" s="16">
        <v>4</v>
      </c>
      <c r="AL11" s="16">
        <v>5</v>
      </c>
      <c r="AM11" s="16">
        <v>6</v>
      </c>
      <c r="AN11" s="16"/>
      <c r="AO11" s="16">
        <v>4</v>
      </c>
      <c r="AP11" s="16">
        <v>5</v>
      </c>
      <c r="AQ11" s="16">
        <v>7</v>
      </c>
      <c r="AR11" s="16"/>
      <c r="AS11" s="16">
        <v>7</v>
      </c>
      <c r="AT11" s="16"/>
      <c r="AU11" s="16">
        <v>5</v>
      </c>
      <c r="AV11" s="16"/>
      <c r="AW11" s="16">
        <v>9</v>
      </c>
      <c r="AX11" s="16"/>
      <c r="AY11" s="16">
        <v>7</v>
      </c>
      <c r="AZ11" s="16"/>
      <c r="BA11" s="16">
        <f t="shared" si="6"/>
        <v>147</v>
      </c>
      <c r="BB11" s="34">
        <f t="shared" si="7"/>
        <v>6.391304347826087</v>
      </c>
      <c r="BC11" s="16" t="str">
        <f t="shared" si="8"/>
        <v>TBK</v>
      </c>
      <c r="BD11" s="16">
        <f t="shared" si="9"/>
        <v>153</v>
      </c>
      <c r="BE11" s="34">
        <f t="shared" si="10"/>
        <v>6.6521739130434785</v>
      </c>
      <c r="BF11" s="16" t="str">
        <f t="shared" si="11"/>
        <v>TBK</v>
      </c>
      <c r="BG11" s="38">
        <v>7</v>
      </c>
      <c r="BH11" s="38"/>
      <c r="BI11" s="38">
        <v>8</v>
      </c>
      <c r="BJ11" s="38"/>
      <c r="BK11" s="38">
        <v>9</v>
      </c>
      <c r="BL11" s="38"/>
      <c r="BM11" s="38">
        <v>7</v>
      </c>
      <c r="BN11" s="38"/>
      <c r="BO11" s="38">
        <v>7</v>
      </c>
      <c r="BP11" s="38"/>
      <c r="BQ11" s="38">
        <v>9</v>
      </c>
      <c r="BR11" s="38"/>
      <c r="BS11" s="38">
        <v>5</v>
      </c>
      <c r="BT11" s="38"/>
      <c r="BU11" s="38">
        <v>6</v>
      </c>
      <c r="BV11" s="38"/>
      <c r="BW11" s="38">
        <v>5</v>
      </c>
      <c r="BX11" s="38"/>
      <c r="BY11" s="38">
        <v>7</v>
      </c>
      <c r="BZ11" s="38"/>
      <c r="CA11" s="38">
        <v>8</v>
      </c>
      <c r="CB11" s="38"/>
      <c r="CC11" s="38">
        <v>6</v>
      </c>
      <c r="CD11" s="38"/>
      <c r="CE11" s="38">
        <v>7</v>
      </c>
      <c r="CF11" s="38"/>
      <c r="CG11" s="38">
        <v>5</v>
      </c>
      <c r="CH11" s="38"/>
      <c r="CI11" s="16">
        <f aca="true" t="shared" si="12" ref="CI11:CI74">(BG11+BW11)*4+(BI11+BM11+BQ11+CE11)*1+(BK11+BU11+CC11+CG11)*2+(BO11+BS11+BY11+CA11)*3</f>
        <v>212</v>
      </c>
      <c r="CJ11" s="34">
        <f aca="true" t="shared" si="13" ref="CJ11:CJ74">CI11/$CI$9</f>
        <v>6.625</v>
      </c>
      <c r="CK11" s="16" t="str">
        <f aca="true" t="shared" si="14" ref="CK11:CK74">HLOOKUP(CJ11,$CW$7:$DC$8,2)</f>
        <v>TBK</v>
      </c>
      <c r="CL11" s="16">
        <f aca="true" t="shared" si="15" ref="CL11:CL74">(MAX(BG11:BH11)+MAX(BW11:BX11))*4+(MAX(BI11:BJ11)+MAX(BM11:BN11)+MAX(BQ11:BR11)+MAX(CE11:CF11))*1+(MAX(BK11:BL11)+MAX(BU11:BV11)+MAX(CC11:CD11)+MAX(CG11:CH11))*2+(MAX(BO11:BP11)+MAX(BS11:BT11)+MAX(BY11:BZ11)+MAX(CA11:CB11))*3</f>
        <v>212</v>
      </c>
      <c r="CM11" s="34">
        <f aca="true" t="shared" si="16" ref="CM11:CM74">CL11/$CL$9</f>
        <v>6.625</v>
      </c>
      <c r="CN11" s="16" t="str">
        <f aca="true" t="shared" si="17" ref="CN11:CN74">HLOOKUP(CM11,$CW$7:$DC$8,2)</f>
        <v>TBK</v>
      </c>
      <c r="CO11" s="16">
        <f aca="true" t="shared" si="18" ref="CO11:CO74">BA11+CI11</f>
        <v>359</v>
      </c>
      <c r="CP11" s="34">
        <f aca="true" t="shared" si="19" ref="CP11:CP74">CO11/$CO$9</f>
        <v>6.527272727272727</v>
      </c>
      <c r="CQ11" s="37" t="str">
        <f aca="true" t="shared" si="20" ref="CQ11:CQ74">HLOOKUP(CP11,$CW$7:$DC$8,2)</f>
        <v>TBK</v>
      </c>
      <c r="CR11" s="16">
        <f aca="true" t="shared" si="21" ref="CR11:CR74">BD11+CL11</f>
        <v>365</v>
      </c>
      <c r="CS11" s="34">
        <f aca="true" t="shared" si="22" ref="CS11:CS74">CR11/$CR$9</f>
        <v>6.636363636363637</v>
      </c>
      <c r="CT11" s="16" t="str">
        <f aca="true" t="shared" si="23" ref="CT11:CT74">HLOOKUP(CS11,$CW$7:$DC$8,2)</f>
        <v>TBK</v>
      </c>
    </row>
    <row r="12" spans="1:98" ht="21.75" customHeight="1">
      <c r="A12" s="11">
        <v>3</v>
      </c>
      <c r="B12" s="12" t="s">
        <v>60</v>
      </c>
      <c r="C12" s="24" t="s">
        <v>119</v>
      </c>
      <c r="D12" s="39" t="s">
        <v>120</v>
      </c>
      <c r="E12" s="40" t="s">
        <v>0</v>
      </c>
      <c r="F12" s="27">
        <v>3</v>
      </c>
      <c r="G12" s="21">
        <v>7</v>
      </c>
      <c r="H12" s="21"/>
      <c r="I12" s="21">
        <v>9</v>
      </c>
      <c r="J12" s="21"/>
      <c r="K12" s="21">
        <v>5</v>
      </c>
      <c r="L12" s="21"/>
      <c r="M12" s="21">
        <v>5</v>
      </c>
      <c r="N12" s="21"/>
      <c r="O12" s="21">
        <v>6</v>
      </c>
      <c r="P12" s="21"/>
      <c r="Q12" s="21">
        <v>5</v>
      </c>
      <c r="R12" s="21"/>
      <c r="S12" s="21">
        <v>5</v>
      </c>
      <c r="T12" s="21"/>
      <c r="U12" s="21">
        <v>8</v>
      </c>
      <c r="V12" s="21"/>
      <c r="W12" s="21">
        <v>6</v>
      </c>
      <c r="X12" s="21"/>
      <c r="Y12" s="21">
        <v>5</v>
      </c>
      <c r="Z12" s="21"/>
      <c r="AA12" s="16">
        <f t="shared" si="0"/>
        <v>139</v>
      </c>
      <c r="AB12" s="16">
        <f t="shared" si="1"/>
        <v>5.791666666666667</v>
      </c>
      <c r="AC12" s="20" t="str">
        <f t="shared" si="2"/>
        <v>TB</v>
      </c>
      <c r="AD12" s="16">
        <f t="shared" si="3"/>
        <v>139</v>
      </c>
      <c r="AE12" s="16">
        <f t="shared" si="4"/>
        <v>5.791666666666667</v>
      </c>
      <c r="AF12" s="20" t="str">
        <f t="shared" si="5"/>
        <v>TB</v>
      </c>
      <c r="AG12" s="16">
        <v>6</v>
      </c>
      <c r="AH12" s="16"/>
      <c r="AI12" s="16">
        <v>9</v>
      </c>
      <c r="AJ12" s="16"/>
      <c r="AK12" s="16">
        <v>5</v>
      </c>
      <c r="AL12" s="16"/>
      <c r="AM12" s="16">
        <v>3</v>
      </c>
      <c r="AN12" s="16">
        <v>5</v>
      </c>
      <c r="AO12" s="16">
        <v>4</v>
      </c>
      <c r="AP12" s="16">
        <v>6</v>
      </c>
      <c r="AQ12" s="16">
        <v>8</v>
      </c>
      <c r="AR12" s="16"/>
      <c r="AS12" s="16">
        <v>7</v>
      </c>
      <c r="AT12" s="16"/>
      <c r="AU12" s="16">
        <v>10</v>
      </c>
      <c r="AV12" s="16"/>
      <c r="AW12" s="16">
        <v>9</v>
      </c>
      <c r="AX12" s="16"/>
      <c r="AY12" s="16">
        <v>7</v>
      </c>
      <c r="AZ12" s="16"/>
      <c r="BA12" s="16">
        <f t="shared" si="6"/>
        <v>148</v>
      </c>
      <c r="BB12" s="34">
        <f t="shared" si="7"/>
        <v>6.434782608695652</v>
      </c>
      <c r="BC12" s="16" t="str">
        <f t="shared" si="8"/>
        <v>TBK</v>
      </c>
      <c r="BD12" s="16">
        <f t="shared" si="9"/>
        <v>158</v>
      </c>
      <c r="BE12" s="34">
        <f t="shared" si="10"/>
        <v>6.869565217391305</v>
      </c>
      <c r="BF12" s="16" t="str">
        <f t="shared" si="11"/>
        <v>TBK</v>
      </c>
      <c r="BG12" s="38">
        <v>7</v>
      </c>
      <c r="BH12" s="38"/>
      <c r="BI12" s="38">
        <v>7</v>
      </c>
      <c r="BJ12" s="38"/>
      <c r="BK12" s="38">
        <v>5</v>
      </c>
      <c r="BL12" s="38"/>
      <c r="BM12" s="38">
        <v>6</v>
      </c>
      <c r="BN12" s="38"/>
      <c r="BO12" s="38">
        <v>6</v>
      </c>
      <c r="BP12" s="38"/>
      <c r="BQ12" s="38">
        <v>9</v>
      </c>
      <c r="BR12" s="38"/>
      <c r="BS12" s="38">
        <v>6</v>
      </c>
      <c r="BT12" s="38"/>
      <c r="BU12" s="38">
        <v>5</v>
      </c>
      <c r="BV12" s="38"/>
      <c r="BW12" s="38">
        <v>5</v>
      </c>
      <c r="BX12" s="38"/>
      <c r="BY12" s="38">
        <v>8</v>
      </c>
      <c r="BZ12" s="38"/>
      <c r="CA12" s="38">
        <v>6</v>
      </c>
      <c r="CB12" s="38"/>
      <c r="CC12" s="38">
        <v>5</v>
      </c>
      <c r="CD12" s="38"/>
      <c r="CE12" s="38">
        <v>5</v>
      </c>
      <c r="CF12" s="38"/>
      <c r="CG12" s="38">
        <v>5</v>
      </c>
      <c r="CH12" s="38"/>
      <c r="CI12" s="16">
        <f t="shared" si="12"/>
        <v>193</v>
      </c>
      <c r="CJ12" s="34">
        <f t="shared" si="13"/>
        <v>6.03125</v>
      </c>
      <c r="CK12" s="16" t="str">
        <f t="shared" si="14"/>
        <v>TBK</v>
      </c>
      <c r="CL12" s="16">
        <f t="shared" si="15"/>
        <v>193</v>
      </c>
      <c r="CM12" s="34">
        <f t="shared" si="16"/>
        <v>6.03125</v>
      </c>
      <c r="CN12" s="16" t="str">
        <f t="shared" si="17"/>
        <v>TBK</v>
      </c>
      <c r="CO12" s="16">
        <f t="shared" si="18"/>
        <v>341</v>
      </c>
      <c r="CP12" s="34">
        <f t="shared" si="19"/>
        <v>6.2</v>
      </c>
      <c r="CQ12" s="37" t="str">
        <f t="shared" si="20"/>
        <v>TBK</v>
      </c>
      <c r="CR12" s="16">
        <f t="shared" si="21"/>
        <v>351</v>
      </c>
      <c r="CS12" s="34">
        <f t="shared" si="22"/>
        <v>6.381818181818182</v>
      </c>
      <c r="CT12" s="16" t="str">
        <f t="shared" si="23"/>
        <v>TBK</v>
      </c>
    </row>
    <row r="13" spans="1:98" ht="21.75" customHeight="1">
      <c r="A13" s="11">
        <v>4</v>
      </c>
      <c r="B13" s="12" t="s">
        <v>77</v>
      </c>
      <c r="C13" s="24" t="s">
        <v>121</v>
      </c>
      <c r="D13" s="39" t="s">
        <v>5</v>
      </c>
      <c r="E13" s="40" t="s">
        <v>0</v>
      </c>
      <c r="F13" s="27">
        <v>4</v>
      </c>
      <c r="G13" s="21">
        <v>6</v>
      </c>
      <c r="H13" s="21"/>
      <c r="I13" s="21">
        <v>4</v>
      </c>
      <c r="J13" s="21">
        <v>6</v>
      </c>
      <c r="K13" s="21">
        <v>5</v>
      </c>
      <c r="L13" s="21"/>
      <c r="M13" s="21">
        <v>3</v>
      </c>
      <c r="N13" s="21">
        <v>5</v>
      </c>
      <c r="O13" s="21">
        <v>5</v>
      </c>
      <c r="P13" s="21"/>
      <c r="Q13" s="21">
        <v>6</v>
      </c>
      <c r="R13" s="21"/>
      <c r="S13" s="21">
        <v>6</v>
      </c>
      <c r="T13" s="21"/>
      <c r="U13" s="21">
        <v>8</v>
      </c>
      <c r="V13" s="21"/>
      <c r="W13" s="21">
        <v>8</v>
      </c>
      <c r="X13" s="21"/>
      <c r="Y13" s="21">
        <v>7</v>
      </c>
      <c r="Z13" s="21"/>
      <c r="AA13" s="16">
        <f t="shared" si="0"/>
        <v>137</v>
      </c>
      <c r="AB13" s="16">
        <f t="shared" si="1"/>
        <v>5.708333333333333</v>
      </c>
      <c r="AC13" s="20" t="str">
        <f t="shared" si="2"/>
        <v>TB</v>
      </c>
      <c r="AD13" s="16">
        <f t="shared" si="3"/>
        <v>145</v>
      </c>
      <c r="AE13" s="16">
        <f t="shared" si="4"/>
        <v>6.041666666666667</v>
      </c>
      <c r="AF13" s="20" t="str">
        <f t="shared" si="5"/>
        <v>TBK</v>
      </c>
      <c r="AG13" s="16">
        <v>7</v>
      </c>
      <c r="AH13" s="16"/>
      <c r="AI13" s="16">
        <v>9</v>
      </c>
      <c r="AJ13" s="16"/>
      <c r="AK13" s="16">
        <v>4</v>
      </c>
      <c r="AL13" s="16">
        <v>4</v>
      </c>
      <c r="AM13" s="16">
        <v>3</v>
      </c>
      <c r="AN13" s="16">
        <v>7</v>
      </c>
      <c r="AO13" s="16">
        <v>5</v>
      </c>
      <c r="AP13" s="16"/>
      <c r="AQ13" s="16">
        <v>8</v>
      </c>
      <c r="AR13" s="16"/>
      <c r="AS13" s="16">
        <v>7</v>
      </c>
      <c r="AT13" s="16"/>
      <c r="AU13" s="16">
        <v>5</v>
      </c>
      <c r="AV13" s="16"/>
      <c r="AW13" s="16">
        <v>9</v>
      </c>
      <c r="AX13" s="16"/>
      <c r="AY13" s="16">
        <v>7</v>
      </c>
      <c r="AZ13" s="16"/>
      <c r="BA13" s="16">
        <f t="shared" si="6"/>
        <v>146</v>
      </c>
      <c r="BB13" s="34">
        <f t="shared" si="7"/>
        <v>6.3478260869565215</v>
      </c>
      <c r="BC13" s="16" t="str">
        <f t="shared" si="8"/>
        <v>TBK</v>
      </c>
      <c r="BD13" s="16">
        <f t="shared" si="9"/>
        <v>154</v>
      </c>
      <c r="BE13" s="34">
        <f t="shared" si="10"/>
        <v>6.695652173913044</v>
      </c>
      <c r="BF13" s="16" t="str">
        <f t="shared" si="11"/>
        <v>TBK</v>
      </c>
      <c r="BG13" s="38">
        <v>8</v>
      </c>
      <c r="BH13" s="38"/>
      <c r="BI13" s="38">
        <v>8</v>
      </c>
      <c r="BJ13" s="38"/>
      <c r="BK13" s="38">
        <v>6</v>
      </c>
      <c r="BL13" s="38"/>
      <c r="BM13" s="38">
        <v>8</v>
      </c>
      <c r="BN13" s="38"/>
      <c r="BO13" s="38">
        <v>8</v>
      </c>
      <c r="BP13" s="38"/>
      <c r="BQ13" s="38">
        <v>8</v>
      </c>
      <c r="BR13" s="38"/>
      <c r="BS13" s="38">
        <v>6</v>
      </c>
      <c r="BT13" s="38"/>
      <c r="BU13" s="38">
        <v>7</v>
      </c>
      <c r="BV13" s="38"/>
      <c r="BW13" s="38">
        <v>6</v>
      </c>
      <c r="BX13" s="38"/>
      <c r="BY13" s="38">
        <v>8</v>
      </c>
      <c r="BZ13" s="38"/>
      <c r="CA13" s="38">
        <v>6</v>
      </c>
      <c r="CB13" s="38"/>
      <c r="CC13" s="38">
        <v>5</v>
      </c>
      <c r="CD13" s="38"/>
      <c r="CE13" s="38">
        <v>7</v>
      </c>
      <c r="CF13" s="38"/>
      <c r="CG13" s="38">
        <v>5</v>
      </c>
      <c r="CH13" s="38"/>
      <c r="CI13" s="16">
        <f t="shared" si="12"/>
        <v>217</v>
      </c>
      <c r="CJ13" s="34">
        <f t="shared" si="13"/>
        <v>6.78125</v>
      </c>
      <c r="CK13" s="16" t="str">
        <f t="shared" si="14"/>
        <v>TBK</v>
      </c>
      <c r="CL13" s="16">
        <f t="shared" si="15"/>
        <v>217</v>
      </c>
      <c r="CM13" s="34">
        <f t="shared" si="16"/>
        <v>6.78125</v>
      </c>
      <c r="CN13" s="16" t="str">
        <f t="shared" si="17"/>
        <v>TBK</v>
      </c>
      <c r="CO13" s="16">
        <f t="shared" si="18"/>
        <v>363</v>
      </c>
      <c r="CP13" s="34">
        <f t="shared" si="19"/>
        <v>6.6</v>
      </c>
      <c r="CQ13" s="37" t="str">
        <f t="shared" si="20"/>
        <v>TBK</v>
      </c>
      <c r="CR13" s="16">
        <f t="shared" si="21"/>
        <v>371</v>
      </c>
      <c r="CS13" s="34">
        <f t="shared" si="22"/>
        <v>6.745454545454545</v>
      </c>
      <c r="CT13" s="16" t="str">
        <f t="shared" si="23"/>
        <v>TBK</v>
      </c>
    </row>
    <row r="14" spans="1:98" ht="21.75" customHeight="1">
      <c r="A14" s="11">
        <v>5</v>
      </c>
      <c r="B14" s="12" t="s">
        <v>28</v>
      </c>
      <c r="C14" s="24" t="s">
        <v>122</v>
      </c>
      <c r="D14" s="39" t="s">
        <v>123</v>
      </c>
      <c r="E14" s="40" t="s">
        <v>0</v>
      </c>
      <c r="F14" s="27">
        <v>5</v>
      </c>
      <c r="G14" s="21">
        <v>8</v>
      </c>
      <c r="H14" s="21"/>
      <c r="I14" s="21">
        <v>5</v>
      </c>
      <c r="J14" s="21"/>
      <c r="K14" s="21">
        <v>5</v>
      </c>
      <c r="L14" s="21"/>
      <c r="M14" s="21">
        <v>6</v>
      </c>
      <c r="N14" s="21"/>
      <c r="O14" s="21">
        <v>7</v>
      </c>
      <c r="P14" s="21"/>
      <c r="Q14" s="21">
        <v>6</v>
      </c>
      <c r="R14" s="21"/>
      <c r="S14" s="21">
        <v>5</v>
      </c>
      <c r="T14" s="21"/>
      <c r="U14" s="21">
        <v>7</v>
      </c>
      <c r="V14" s="21"/>
      <c r="W14" s="21">
        <v>9</v>
      </c>
      <c r="X14" s="21"/>
      <c r="Y14" s="21">
        <v>7</v>
      </c>
      <c r="Z14" s="21"/>
      <c r="AA14" s="16">
        <f t="shared" si="0"/>
        <v>153</v>
      </c>
      <c r="AB14" s="16">
        <f t="shared" si="1"/>
        <v>6.375</v>
      </c>
      <c r="AC14" s="20" t="str">
        <f t="shared" si="2"/>
        <v>TBK</v>
      </c>
      <c r="AD14" s="16">
        <f t="shared" si="3"/>
        <v>153</v>
      </c>
      <c r="AE14" s="16">
        <f t="shared" si="4"/>
        <v>6.375</v>
      </c>
      <c r="AF14" s="20" t="str">
        <f t="shared" si="5"/>
        <v>TBK</v>
      </c>
      <c r="AG14" s="16">
        <v>8</v>
      </c>
      <c r="AH14" s="16"/>
      <c r="AI14" s="16">
        <v>7</v>
      </c>
      <c r="AJ14" s="16"/>
      <c r="AK14" s="16">
        <v>6</v>
      </c>
      <c r="AL14" s="16"/>
      <c r="AM14" s="16">
        <v>7</v>
      </c>
      <c r="AN14" s="16"/>
      <c r="AO14" s="16">
        <v>6</v>
      </c>
      <c r="AP14" s="16"/>
      <c r="AQ14" s="16">
        <v>8</v>
      </c>
      <c r="AR14" s="16"/>
      <c r="AS14" s="16">
        <v>8</v>
      </c>
      <c r="AT14" s="16"/>
      <c r="AU14" s="16">
        <v>6</v>
      </c>
      <c r="AV14" s="16"/>
      <c r="AW14" s="16">
        <v>9</v>
      </c>
      <c r="AX14" s="16"/>
      <c r="AY14" s="16">
        <v>7</v>
      </c>
      <c r="AZ14" s="16"/>
      <c r="BA14" s="16">
        <f t="shared" si="6"/>
        <v>167</v>
      </c>
      <c r="BB14" s="34">
        <f t="shared" si="7"/>
        <v>7.260869565217392</v>
      </c>
      <c r="BC14" s="16" t="str">
        <f t="shared" si="8"/>
        <v>Khá</v>
      </c>
      <c r="BD14" s="16">
        <f t="shared" si="9"/>
        <v>167</v>
      </c>
      <c r="BE14" s="34">
        <f t="shared" si="10"/>
        <v>7.260869565217392</v>
      </c>
      <c r="BF14" s="16" t="str">
        <f t="shared" si="11"/>
        <v>Khá</v>
      </c>
      <c r="BG14" s="38">
        <v>9</v>
      </c>
      <c r="BH14" s="38"/>
      <c r="BI14" s="38">
        <v>10</v>
      </c>
      <c r="BJ14" s="38"/>
      <c r="BK14" s="38">
        <v>7</v>
      </c>
      <c r="BL14" s="38"/>
      <c r="BM14" s="38">
        <v>7</v>
      </c>
      <c r="BN14" s="38"/>
      <c r="BO14" s="38">
        <v>8</v>
      </c>
      <c r="BP14" s="38"/>
      <c r="BQ14" s="38">
        <v>8</v>
      </c>
      <c r="BR14" s="38"/>
      <c r="BS14" s="38">
        <v>7</v>
      </c>
      <c r="BT14" s="38"/>
      <c r="BU14" s="38">
        <v>7</v>
      </c>
      <c r="BV14" s="38"/>
      <c r="BW14" s="38">
        <v>8</v>
      </c>
      <c r="BX14" s="38"/>
      <c r="BY14" s="38">
        <v>9</v>
      </c>
      <c r="BZ14" s="38"/>
      <c r="CA14" s="38">
        <v>6</v>
      </c>
      <c r="CB14" s="38"/>
      <c r="CC14" s="38">
        <v>7</v>
      </c>
      <c r="CD14" s="38"/>
      <c r="CE14" s="38">
        <v>8</v>
      </c>
      <c r="CF14" s="38"/>
      <c r="CG14" s="38">
        <v>6</v>
      </c>
      <c r="CH14" s="38"/>
      <c r="CI14" s="16">
        <f t="shared" si="12"/>
        <v>245</v>
      </c>
      <c r="CJ14" s="34">
        <f t="shared" si="13"/>
        <v>7.65625</v>
      </c>
      <c r="CK14" s="16" t="str">
        <f t="shared" si="14"/>
        <v>Khá</v>
      </c>
      <c r="CL14" s="16">
        <f t="shared" si="15"/>
        <v>245</v>
      </c>
      <c r="CM14" s="34">
        <f t="shared" si="16"/>
        <v>7.65625</v>
      </c>
      <c r="CN14" s="16" t="str">
        <f t="shared" si="17"/>
        <v>Khá</v>
      </c>
      <c r="CO14" s="16">
        <f t="shared" si="18"/>
        <v>412</v>
      </c>
      <c r="CP14" s="34">
        <f t="shared" si="19"/>
        <v>7.490909090909091</v>
      </c>
      <c r="CQ14" s="37" t="str">
        <f t="shared" si="20"/>
        <v>Khá</v>
      </c>
      <c r="CR14" s="16">
        <f t="shared" si="21"/>
        <v>412</v>
      </c>
      <c r="CS14" s="34">
        <f t="shared" si="22"/>
        <v>7.490909090909091</v>
      </c>
      <c r="CT14" s="16" t="str">
        <f t="shared" si="23"/>
        <v>Khá</v>
      </c>
    </row>
    <row r="15" spans="1:98" ht="21.75" customHeight="1">
      <c r="A15" s="11">
        <v>6</v>
      </c>
      <c r="B15" s="12" t="s">
        <v>29</v>
      </c>
      <c r="C15" s="24" t="s">
        <v>124</v>
      </c>
      <c r="D15" s="39" t="s">
        <v>125</v>
      </c>
      <c r="E15" s="40" t="s">
        <v>126</v>
      </c>
      <c r="F15" s="27">
        <v>6</v>
      </c>
      <c r="G15" s="21">
        <v>7</v>
      </c>
      <c r="H15" s="21"/>
      <c r="I15" s="21">
        <v>9</v>
      </c>
      <c r="J15" s="21"/>
      <c r="K15" s="21">
        <v>3</v>
      </c>
      <c r="L15" s="21">
        <v>5</v>
      </c>
      <c r="M15" s="21">
        <v>5</v>
      </c>
      <c r="N15" s="21"/>
      <c r="O15" s="21">
        <v>7</v>
      </c>
      <c r="P15" s="21"/>
      <c r="Q15" s="21">
        <v>5</v>
      </c>
      <c r="R15" s="21"/>
      <c r="S15" s="21">
        <v>5</v>
      </c>
      <c r="T15" s="21"/>
      <c r="U15" s="21">
        <v>3</v>
      </c>
      <c r="V15" s="21">
        <v>8</v>
      </c>
      <c r="W15" s="21">
        <v>6</v>
      </c>
      <c r="X15" s="21"/>
      <c r="Y15" s="21">
        <v>7</v>
      </c>
      <c r="Z15" s="21"/>
      <c r="AA15" s="16">
        <f t="shared" si="0"/>
        <v>123</v>
      </c>
      <c r="AB15" s="16">
        <f t="shared" si="1"/>
        <v>5.125</v>
      </c>
      <c r="AC15" s="20" t="str">
        <f t="shared" si="2"/>
        <v>TB</v>
      </c>
      <c r="AD15" s="16">
        <f t="shared" si="3"/>
        <v>143</v>
      </c>
      <c r="AE15" s="16">
        <f t="shared" si="4"/>
        <v>5.958333333333333</v>
      </c>
      <c r="AF15" s="20" t="str">
        <f t="shared" si="5"/>
        <v>TB</v>
      </c>
      <c r="AG15" s="16">
        <v>7</v>
      </c>
      <c r="AH15" s="16"/>
      <c r="AI15" s="16">
        <v>8</v>
      </c>
      <c r="AJ15" s="16"/>
      <c r="AK15" s="16">
        <v>6</v>
      </c>
      <c r="AL15" s="16"/>
      <c r="AM15" s="16">
        <v>6</v>
      </c>
      <c r="AN15" s="16"/>
      <c r="AO15" s="16">
        <v>5</v>
      </c>
      <c r="AP15" s="16"/>
      <c r="AQ15" s="16">
        <v>6</v>
      </c>
      <c r="AR15" s="16"/>
      <c r="AS15" s="16">
        <v>9</v>
      </c>
      <c r="AT15" s="16"/>
      <c r="AU15" s="16">
        <v>6</v>
      </c>
      <c r="AV15" s="16"/>
      <c r="AW15" s="16">
        <v>9</v>
      </c>
      <c r="AX15" s="16"/>
      <c r="AY15" s="16">
        <v>7</v>
      </c>
      <c r="AZ15" s="16"/>
      <c r="BA15" s="16">
        <f t="shared" si="6"/>
        <v>158</v>
      </c>
      <c r="BB15" s="34">
        <f t="shared" si="7"/>
        <v>6.869565217391305</v>
      </c>
      <c r="BC15" s="16" t="str">
        <f t="shared" si="8"/>
        <v>TBK</v>
      </c>
      <c r="BD15" s="16">
        <f t="shared" si="9"/>
        <v>158</v>
      </c>
      <c r="BE15" s="34">
        <f t="shared" si="10"/>
        <v>6.869565217391305</v>
      </c>
      <c r="BF15" s="16" t="str">
        <f t="shared" si="11"/>
        <v>TBK</v>
      </c>
      <c r="BG15" s="38">
        <v>8</v>
      </c>
      <c r="BH15" s="38"/>
      <c r="BI15" s="38">
        <v>8</v>
      </c>
      <c r="BJ15" s="38"/>
      <c r="BK15" s="38">
        <v>8</v>
      </c>
      <c r="BL15" s="38"/>
      <c r="BM15" s="38">
        <v>7</v>
      </c>
      <c r="BN15" s="38"/>
      <c r="BO15" s="38">
        <v>6</v>
      </c>
      <c r="BP15" s="38"/>
      <c r="BQ15" s="38">
        <v>9</v>
      </c>
      <c r="BR15" s="38"/>
      <c r="BS15" s="38">
        <v>7</v>
      </c>
      <c r="BT15" s="38"/>
      <c r="BU15" s="38">
        <v>6</v>
      </c>
      <c r="BV15" s="38"/>
      <c r="BW15" s="38">
        <v>8</v>
      </c>
      <c r="BX15" s="38"/>
      <c r="BY15" s="38">
        <v>9</v>
      </c>
      <c r="BZ15" s="38"/>
      <c r="CA15" s="38">
        <v>9</v>
      </c>
      <c r="CB15" s="38"/>
      <c r="CC15" s="38">
        <v>7</v>
      </c>
      <c r="CD15" s="38"/>
      <c r="CE15" s="38">
        <v>8</v>
      </c>
      <c r="CF15" s="38"/>
      <c r="CG15" s="38">
        <v>5</v>
      </c>
      <c r="CH15" s="38"/>
      <c r="CI15" s="16">
        <f t="shared" si="12"/>
        <v>241</v>
      </c>
      <c r="CJ15" s="34">
        <f t="shared" si="13"/>
        <v>7.53125</v>
      </c>
      <c r="CK15" s="16" t="str">
        <f t="shared" si="14"/>
        <v>Khá</v>
      </c>
      <c r="CL15" s="16">
        <f t="shared" si="15"/>
        <v>241</v>
      </c>
      <c r="CM15" s="34">
        <f t="shared" si="16"/>
        <v>7.53125</v>
      </c>
      <c r="CN15" s="16" t="str">
        <f t="shared" si="17"/>
        <v>Khá</v>
      </c>
      <c r="CO15" s="16">
        <f t="shared" si="18"/>
        <v>399</v>
      </c>
      <c r="CP15" s="34">
        <f t="shared" si="19"/>
        <v>7.254545454545455</v>
      </c>
      <c r="CQ15" s="37" t="str">
        <f t="shared" si="20"/>
        <v>Khá</v>
      </c>
      <c r="CR15" s="16">
        <f t="shared" si="21"/>
        <v>399</v>
      </c>
      <c r="CS15" s="34">
        <f t="shared" si="22"/>
        <v>7.254545454545455</v>
      </c>
      <c r="CT15" s="16" t="str">
        <f t="shared" si="23"/>
        <v>Khá</v>
      </c>
    </row>
    <row r="16" spans="1:98" ht="21.75" customHeight="1">
      <c r="A16" s="11">
        <v>7</v>
      </c>
      <c r="B16" s="12" t="s">
        <v>30</v>
      </c>
      <c r="C16" s="24" t="s">
        <v>127</v>
      </c>
      <c r="D16" s="39" t="s">
        <v>128</v>
      </c>
      <c r="E16" s="40" t="s">
        <v>126</v>
      </c>
      <c r="F16" s="27">
        <v>3</v>
      </c>
      <c r="G16" s="21">
        <v>6</v>
      </c>
      <c r="H16" s="21"/>
      <c r="I16" s="21">
        <v>8</v>
      </c>
      <c r="J16" s="21"/>
      <c r="K16" s="21">
        <v>5</v>
      </c>
      <c r="L16" s="21"/>
      <c r="M16" s="21">
        <v>6</v>
      </c>
      <c r="N16" s="21"/>
      <c r="O16" s="21">
        <v>5</v>
      </c>
      <c r="P16" s="21"/>
      <c r="Q16" s="21">
        <v>6</v>
      </c>
      <c r="R16" s="21"/>
      <c r="S16" s="21">
        <v>4</v>
      </c>
      <c r="T16" s="21">
        <v>6</v>
      </c>
      <c r="U16" s="21">
        <v>3</v>
      </c>
      <c r="V16" s="21">
        <v>6</v>
      </c>
      <c r="W16" s="21">
        <v>8</v>
      </c>
      <c r="X16" s="21"/>
      <c r="Y16" s="21">
        <v>6</v>
      </c>
      <c r="Z16" s="21"/>
      <c r="AA16" s="16">
        <f t="shared" si="0"/>
        <v>133</v>
      </c>
      <c r="AB16" s="16">
        <f t="shared" si="1"/>
        <v>5.541666666666667</v>
      </c>
      <c r="AC16" s="20" t="str">
        <f t="shared" si="2"/>
        <v>TB</v>
      </c>
      <c r="AD16" s="16">
        <f t="shared" si="3"/>
        <v>145</v>
      </c>
      <c r="AE16" s="16">
        <f t="shared" si="4"/>
        <v>6.041666666666667</v>
      </c>
      <c r="AF16" s="20" t="str">
        <f t="shared" si="5"/>
        <v>TBK</v>
      </c>
      <c r="AG16" s="16">
        <v>8</v>
      </c>
      <c r="AH16" s="16"/>
      <c r="AI16" s="16">
        <v>9</v>
      </c>
      <c r="AJ16" s="16"/>
      <c r="AK16" s="16">
        <v>5</v>
      </c>
      <c r="AL16" s="16"/>
      <c r="AM16" s="16">
        <v>6</v>
      </c>
      <c r="AN16" s="16"/>
      <c r="AO16" s="16">
        <v>4</v>
      </c>
      <c r="AP16" s="16">
        <v>7</v>
      </c>
      <c r="AQ16" s="16">
        <v>7</v>
      </c>
      <c r="AR16" s="16"/>
      <c r="AS16" s="16">
        <v>7</v>
      </c>
      <c r="AT16" s="16"/>
      <c r="AU16" s="16">
        <v>7</v>
      </c>
      <c r="AV16" s="16"/>
      <c r="AW16" s="16">
        <v>9</v>
      </c>
      <c r="AX16" s="16"/>
      <c r="AY16" s="16">
        <v>7</v>
      </c>
      <c r="AZ16" s="16"/>
      <c r="BA16" s="16">
        <f t="shared" si="6"/>
        <v>155</v>
      </c>
      <c r="BB16" s="34">
        <f t="shared" si="7"/>
        <v>6.739130434782608</v>
      </c>
      <c r="BC16" s="16" t="str">
        <f t="shared" si="8"/>
        <v>TBK</v>
      </c>
      <c r="BD16" s="16">
        <f t="shared" si="9"/>
        <v>164</v>
      </c>
      <c r="BE16" s="34">
        <f t="shared" si="10"/>
        <v>7.130434782608695</v>
      </c>
      <c r="BF16" s="16" t="str">
        <f t="shared" si="11"/>
        <v>Khá</v>
      </c>
      <c r="BG16" s="38">
        <v>9</v>
      </c>
      <c r="BH16" s="38"/>
      <c r="BI16" s="38">
        <v>9</v>
      </c>
      <c r="BJ16" s="38"/>
      <c r="BK16" s="38">
        <v>6</v>
      </c>
      <c r="BL16" s="38"/>
      <c r="BM16" s="38">
        <v>7</v>
      </c>
      <c r="BN16" s="38"/>
      <c r="BO16" s="38">
        <v>6</v>
      </c>
      <c r="BP16" s="38"/>
      <c r="BQ16" s="38">
        <v>8</v>
      </c>
      <c r="BR16" s="38"/>
      <c r="BS16" s="38">
        <v>6</v>
      </c>
      <c r="BT16" s="38"/>
      <c r="BU16" s="38">
        <v>4</v>
      </c>
      <c r="BV16" s="38">
        <v>5</v>
      </c>
      <c r="BW16" s="38">
        <v>7</v>
      </c>
      <c r="BX16" s="38"/>
      <c r="BY16" s="38">
        <v>9</v>
      </c>
      <c r="BZ16" s="38"/>
      <c r="CA16" s="38">
        <v>6</v>
      </c>
      <c r="CB16" s="38"/>
      <c r="CC16" s="38">
        <v>7</v>
      </c>
      <c r="CD16" s="38"/>
      <c r="CE16" s="38">
        <v>7</v>
      </c>
      <c r="CF16" s="38"/>
      <c r="CG16" s="38">
        <v>5</v>
      </c>
      <c r="CH16" s="38"/>
      <c r="CI16" s="16">
        <f t="shared" si="12"/>
        <v>220</v>
      </c>
      <c r="CJ16" s="34">
        <f t="shared" si="13"/>
        <v>6.875</v>
      </c>
      <c r="CK16" s="16" t="str">
        <f t="shared" si="14"/>
        <v>TBK</v>
      </c>
      <c r="CL16" s="16">
        <f t="shared" si="15"/>
        <v>222</v>
      </c>
      <c r="CM16" s="34">
        <f t="shared" si="16"/>
        <v>6.9375</v>
      </c>
      <c r="CN16" s="16" t="str">
        <f t="shared" si="17"/>
        <v>TBK</v>
      </c>
      <c r="CO16" s="16">
        <f t="shared" si="18"/>
        <v>375</v>
      </c>
      <c r="CP16" s="34">
        <f t="shared" si="19"/>
        <v>6.818181818181818</v>
      </c>
      <c r="CQ16" s="37" t="str">
        <f t="shared" si="20"/>
        <v>TBK</v>
      </c>
      <c r="CR16" s="16">
        <f t="shared" si="21"/>
        <v>386</v>
      </c>
      <c r="CS16" s="34">
        <f t="shared" si="22"/>
        <v>7.0181818181818185</v>
      </c>
      <c r="CT16" s="16" t="str">
        <f t="shared" si="23"/>
        <v>Khá</v>
      </c>
    </row>
    <row r="17" spans="1:98" ht="21.75" customHeight="1">
      <c r="A17" s="11">
        <v>8</v>
      </c>
      <c r="B17" s="12" t="s">
        <v>45</v>
      </c>
      <c r="C17" s="24" t="s">
        <v>129</v>
      </c>
      <c r="D17" s="39" t="s">
        <v>130</v>
      </c>
      <c r="E17" s="40" t="s">
        <v>131</v>
      </c>
      <c r="F17" s="27">
        <v>2</v>
      </c>
      <c r="G17" s="21">
        <v>7</v>
      </c>
      <c r="H17" s="21"/>
      <c r="I17" s="21">
        <v>6</v>
      </c>
      <c r="J17" s="21"/>
      <c r="K17" s="21">
        <v>7</v>
      </c>
      <c r="L17" s="21"/>
      <c r="M17" s="21">
        <v>6</v>
      </c>
      <c r="N17" s="21"/>
      <c r="O17" s="21">
        <v>6</v>
      </c>
      <c r="P17" s="21"/>
      <c r="Q17" s="21">
        <v>6</v>
      </c>
      <c r="R17" s="21"/>
      <c r="S17" s="21">
        <v>5</v>
      </c>
      <c r="T17" s="21"/>
      <c r="U17" s="21">
        <v>7</v>
      </c>
      <c r="V17" s="21"/>
      <c r="W17" s="21">
        <v>7</v>
      </c>
      <c r="X17" s="21"/>
      <c r="Y17" s="21">
        <v>4</v>
      </c>
      <c r="Z17" s="21">
        <v>6</v>
      </c>
      <c r="AA17" s="16">
        <f t="shared" si="0"/>
        <v>151</v>
      </c>
      <c r="AB17" s="16">
        <f t="shared" si="1"/>
        <v>6.291666666666667</v>
      </c>
      <c r="AC17" s="20" t="str">
        <f t="shared" si="2"/>
        <v>TBK</v>
      </c>
      <c r="AD17" s="16">
        <f t="shared" si="3"/>
        <v>153</v>
      </c>
      <c r="AE17" s="16">
        <f t="shared" si="4"/>
        <v>6.375</v>
      </c>
      <c r="AF17" s="20" t="str">
        <f t="shared" si="5"/>
        <v>TBK</v>
      </c>
      <c r="AG17" s="16">
        <v>7</v>
      </c>
      <c r="AH17" s="16"/>
      <c r="AI17" s="16">
        <v>4</v>
      </c>
      <c r="AJ17" s="16">
        <v>10</v>
      </c>
      <c r="AK17" s="16">
        <v>6</v>
      </c>
      <c r="AL17" s="16"/>
      <c r="AM17" s="16">
        <v>3</v>
      </c>
      <c r="AN17" s="16">
        <v>6</v>
      </c>
      <c r="AO17" s="16">
        <v>5</v>
      </c>
      <c r="AP17" s="16"/>
      <c r="AQ17" s="16">
        <v>6</v>
      </c>
      <c r="AR17" s="16"/>
      <c r="AS17" s="16">
        <v>8</v>
      </c>
      <c r="AT17" s="16"/>
      <c r="AU17" s="16">
        <v>5</v>
      </c>
      <c r="AV17" s="16"/>
      <c r="AW17" s="16">
        <v>9</v>
      </c>
      <c r="AX17" s="16"/>
      <c r="AY17" s="16">
        <v>9</v>
      </c>
      <c r="AZ17" s="16"/>
      <c r="BA17" s="16">
        <f t="shared" si="6"/>
        <v>151</v>
      </c>
      <c r="BB17" s="34">
        <f t="shared" si="7"/>
        <v>6.565217391304348</v>
      </c>
      <c r="BC17" s="16" t="str">
        <f t="shared" si="8"/>
        <v>TBK</v>
      </c>
      <c r="BD17" s="16">
        <f t="shared" si="9"/>
        <v>163</v>
      </c>
      <c r="BE17" s="34">
        <f t="shared" si="10"/>
        <v>7.086956521739131</v>
      </c>
      <c r="BF17" s="16" t="str">
        <f t="shared" si="11"/>
        <v>Khá</v>
      </c>
      <c r="BG17" s="38">
        <v>9</v>
      </c>
      <c r="BH17" s="38"/>
      <c r="BI17" s="38">
        <v>9</v>
      </c>
      <c r="BJ17" s="38"/>
      <c r="BK17" s="38">
        <v>6</v>
      </c>
      <c r="BL17" s="38"/>
      <c r="BM17" s="38">
        <v>8</v>
      </c>
      <c r="BN17" s="38"/>
      <c r="BO17" s="38">
        <v>9</v>
      </c>
      <c r="BP17" s="38"/>
      <c r="BQ17" s="38">
        <v>8</v>
      </c>
      <c r="BR17" s="38"/>
      <c r="BS17" s="38">
        <v>7</v>
      </c>
      <c r="BT17" s="38"/>
      <c r="BU17" s="38">
        <v>5</v>
      </c>
      <c r="BV17" s="38"/>
      <c r="BW17" s="38">
        <v>9</v>
      </c>
      <c r="BX17" s="38"/>
      <c r="BY17" s="38">
        <v>9</v>
      </c>
      <c r="BZ17" s="38"/>
      <c r="CA17" s="38">
        <v>8</v>
      </c>
      <c r="CB17" s="38"/>
      <c r="CC17" s="38">
        <v>8</v>
      </c>
      <c r="CD17" s="38"/>
      <c r="CE17" s="38">
        <v>8</v>
      </c>
      <c r="CF17" s="38"/>
      <c r="CG17" s="38">
        <v>6</v>
      </c>
      <c r="CH17" s="38"/>
      <c r="CI17" s="16">
        <f t="shared" si="12"/>
        <v>254</v>
      </c>
      <c r="CJ17" s="34">
        <f t="shared" si="13"/>
        <v>7.9375</v>
      </c>
      <c r="CK17" s="16" t="str">
        <f t="shared" si="14"/>
        <v>Khá</v>
      </c>
      <c r="CL17" s="16">
        <f t="shared" si="15"/>
        <v>254</v>
      </c>
      <c r="CM17" s="34">
        <f t="shared" si="16"/>
        <v>7.9375</v>
      </c>
      <c r="CN17" s="16" t="str">
        <f t="shared" si="17"/>
        <v>Khá</v>
      </c>
      <c r="CO17" s="16">
        <f t="shared" si="18"/>
        <v>405</v>
      </c>
      <c r="CP17" s="34">
        <f t="shared" si="19"/>
        <v>7.363636363636363</v>
      </c>
      <c r="CQ17" s="37" t="str">
        <f t="shared" si="20"/>
        <v>Khá</v>
      </c>
      <c r="CR17" s="16">
        <f t="shared" si="21"/>
        <v>417</v>
      </c>
      <c r="CS17" s="34">
        <f t="shared" si="22"/>
        <v>7.581818181818182</v>
      </c>
      <c r="CT17" s="16" t="str">
        <f t="shared" si="23"/>
        <v>Khá</v>
      </c>
    </row>
    <row r="18" spans="1:98" ht="21.75" customHeight="1">
      <c r="A18" s="11">
        <v>9</v>
      </c>
      <c r="B18" s="12" t="s">
        <v>46</v>
      </c>
      <c r="C18" s="24" t="s">
        <v>132</v>
      </c>
      <c r="D18" s="39" t="s">
        <v>133</v>
      </c>
      <c r="E18" s="40" t="s">
        <v>1</v>
      </c>
      <c r="F18" s="27">
        <v>3</v>
      </c>
      <c r="G18" s="21">
        <v>5</v>
      </c>
      <c r="H18" s="21"/>
      <c r="I18" s="21">
        <v>8</v>
      </c>
      <c r="J18" s="21"/>
      <c r="K18" s="21">
        <v>7</v>
      </c>
      <c r="L18" s="21"/>
      <c r="M18" s="21">
        <v>5</v>
      </c>
      <c r="N18" s="21"/>
      <c r="O18" s="21">
        <v>6</v>
      </c>
      <c r="P18" s="21"/>
      <c r="Q18" s="21">
        <v>6</v>
      </c>
      <c r="R18" s="21"/>
      <c r="S18" s="21">
        <v>3</v>
      </c>
      <c r="T18" s="21">
        <v>6</v>
      </c>
      <c r="U18" s="21">
        <v>9</v>
      </c>
      <c r="V18" s="21"/>
      <c r="W18" s="21">
        <v>8</v>
      </c>
      <c r="X18" s="21"/>
      <c r="Y18" s="21">
        <v>8</v>
      </c>
      <c r="Z18" s="21"/>
      <c r="AA18" s="16">
        <f t="shared" si="0"/>
        <v>151</v>
      </c>
      <c r="AB18" s="16">
        <f t="shared" si="1"/>
        <v>6.291666666666667</v>
      </c>
      <c r="AC18" s="20" t="str">
        <f t="shared" si="2"/>
        <v>TBK</v>
      </c>
      <c r="AD18" s="16">
        <f t="shared" si="3"/>
        <v>160</v>
      </c>
      <c r="AE18" s="16">
        <f t="shared" si="4"/>
        <v>6.666666666666667</v>
      </c>
      <c r="AF18" s="20" t="str">
        <f t="shared" si="5"/>
        <v>TBK</v>
      </c>
      <c r="AG18" s="16">
        <v>8</v>
      </c>
      <c r="AH18" s="16"/>
      <c r="AI18" s="16">
        <v>8</v>
      </c>
      <c r="AJ18" s="16"/>
      <c r="AK18" s="16">
        <v>5</v>
      </c>
      <c r="AL18" s="16"/>
      <c r="AM18" s="16">
        <v>7</v>
      </c>
      <c r="AN18" s="16"/>
      <c r="AO18" s="16">
        <v>5</v>
      </c>
      <c r="AP18" s="16"/>
      <c r="AQ18" s="16">
        <v>9</v>
      </c>
      <c r="AR18" s="16"/>
      <c r="AS18" s="16">
        <v>7</v>
      </c>
      <c r="AT18" s="16"/>
      <c r="AU18" s="16">
        <v>5</v>
      </c>
      <c r="AV18" s="16"/>
      <c r="AW18" s="16">
        <v>9</v>
      </c>
      <c r="AX18" s="16"/>
      <c r="AY18" s="16">
        <v>7</v>
      </c>
      <c r="AZ18" s="16"/>
      <c r="BA18" s="16">
        <f t="shared" si="6"/>
        <v>161</v>
      </c>
      <c r="BB18" s="34">
        <f t="shared" si="7"/>
        <v>7</v>
      </c>
      <c r="BC18" s="16" t="str">
        <f t="shared" si="8"/>
        <v>Khá</v>
      </c>
      <c r="BD18" s="16">
        <f t="shared" si="9"/>
        <v>161</v>
      </c>
      <c r="BE18" s="34">
        <f t="shared" si="10"/>
        <v>7</v>
      </c>
      <c r="BF18" s="16" t="str">
        <f t="shared" si="11"/>
        <v>Khá</v>
      </c>
      <c r="BG18" s="38">
        <v>8</v>
      </c>
      <c r="BH18" s="38"/>
      <c r="BI18" s="38">
        <v>9</v>
      </c>
      <c r="BJ18" s="38"/>
      <c r="BK18" s="38">
        <v>4</v>
      </c>
      <c r="BL18" s="38">
        <v>5</v>
      </c>
      <c r="BM18" s="38">
        <v>8</v>
      </c>
      <c r="BN18" s="38"/>
      <c r="BO18" s="38">
        <v>8</v>
      </c>
      <c r="BP18" s="38"/>
      <c r="BQ18" s="38">
        <v>8</v>
      </c>
      <c r="BR18" s="38"/>
      <c r="BS18" s="38">
        <v>6</v>
      </c>
      <c r="BT18" s="38"/>
      <c r="BU18" s="38">
        <v>6</v>
      </c>
      <c r="BV18" s="38"/>
      <c r="BW18" s="38">
        <v>7</v>
      </c>
      <c r="BX18" s="38"/>
      <c r="BY18" s="38">
        <v>8</v>
      </c>
      <c r="BZ18" s="38"/>
      <c r="CA18" s="38">
        <v>7</v>
      </c>
      <c r="CB18" s="38"/>
      <c r="CC18" s="38">
        <v>7</v>
      </c>
      <c r="CD18" s="38"/>
      <c r="CE18" s="38">
        <v>7</v>
      </c>
      <c r="CF18" s="38"/>
      <c r="CG18" s="38">
        <v>4</v>
      </c>
      <c r="CH18" s="38">
        <v>6</v>
      </c>
      <c r="CI18" s="16">
        <f t="shared" si="12"/>
        <v>221</v>
      </c>
      <c r="CJ18" s="34">
        <f t="shared" si="13"/>
        <v>6.90625</v>
      </c>
      <c r="CK18" s="16" t="str">
        <f t="shared" si="14"/>
        <v>TBK</v>
      </c>
      <c r="CL18" s="16">
        <f t="shared" si="15"/>
        <v>227</v>
      </c>
      <c r="CM18" s="34">
        <f t="shared" si="16"/>
        <v>7.09375</v>
      </c>
      <c r="CN18" s="16" t="str">
        <f t="shared" si="17"/>
        <v>Khá</v>
      </c>
      <c r="CO18" s="16">
        <f t="shared" si="18"/>
        <v>382</v>
      </c>
      <c r="CP18" s="34">
        <f t="shared" si="19"/>
        <v>6.945454545454545</v>
      </c>
      <c r="CQ18" s="37" t="str">
        <f t="shared" si="20"/>
        <v>TBK</v>
      </c>
      <c r="CR18" s="16">
        <f t="shared" si="21"/>
        <v>388</v>
      </c>
      <c r="CS18" s="34">
        <f t="shared" si="22"/>
        <v>7.054545454545455</v>
      </c>
      <c r="CT18" s="16" t="str">
        <f t="shared" si="23"/>
        <v>Khá</v>
      </c>
    </row>
    <row r="19" spans="1:98" ht="21.75" customHeight="1">
      <c r="A19" s="11">
        <v>10</v>
      </c>
      <c r="B19" s="12" t="s">
        <v>47</v>
      </c>
      <c r="C19" s="24" t="s">
        <v>134</v>
      </c>
      <c r="D19" s="39" t="s">
        <v>135</v>
      </c>
      <c r="E19" s="40" t="s">
        <v>136</v>
      </c>
      <c r="F19" s="27">
        <v>4</v>
      </c>
      <c r="G19" s="21">
        <v>6</v>
      </c>
      <c r="H19" s="21"/>
      <c r="I19" s="21">
        <v>8</v>
      </c>
      <c r="J19" s="21"/>
      <c r="K19" s="21">
        <v>5</v>
      </c>
      <c r="L19" s="21"/>
      <c r="M19" s="21">
        <v>5</v>
      </c>
      <c r="N19" s="21"/>
      <c r="O19" s="21">
        <v>5</v>
      </c>
      <c r="P19" s="21"/>
      <c r="Q19" s="21">
        <v>7</v>
      </c>
      <c r="R19" s="21"/>
      <c r="S19" s="21">
        <v>5</v>
      </c>
      <c r="T19" s="21"/>
      <c r="U19" s="21">
        <v>8</v>
      </c>
      <c r="V19" s="21"/>
      <c r="W19" s="21">
        <v>8</v>
      </c>
      <c r="X19" s="21"/>
      <c r="Y19" s="21">
        <v>6</v>
      </c>
      <c r="Z19" s="21"/>
      <c r="AA19" s="16">
        <f t="shared" si="0"/>
        <v>145</v>
      </c>
      <c r="AB19" s="16">
        <f t="shared" si="1"/>
        <v>6.041666666666667</v>
      </c>
      <c r="AC19" s="20" t="str">
        <f t="shared" si="2"/>
        <v>TBK</v>
      </c>
      <c r="AD19" s="16">
        <f t="shared" si="3"/>
        <v>145</v>
      </c>
      <c r="AE19" s="16">
        <f t="shared" si="4"/>
        <v>6.041666666666667</v>
      </c>
      <c r="AF19" s="20" t="str">
        <f t="shared" si="5"/>
        <v>TBK</v>
      </c>
      <c r="AG19" s="16">
        <v>6</v>
      </c>
      <c r="AH19" s="16"/>
      <c r="AI19" s="16">
        <v>8</v>
      </c>
      <c r="AJ19" s="16"/>
      <c r="AK19" s="16">
        <v>4</v>
      </c>
      <c r="AL19" s="16">
        <v>5</v>
      </c>
      <c r="AM19" s="16">
        <v>6</v>
      </c>
      <c r="AN19" s="16"/>
      <c r="AO19" s="16">
        <v>4</v>
      </c>
      <c r="AP19" s="16">
        <v>7</v>
      </c>
      <c r="AQ19" s="16">
        <v>8</v>
      </c>
      <c r="AR19" s="16"/>
      <c r="AS19" s="16">
        <v>7</v>
      </c>
      <c r="AT19" s="16"/>
      <c r="AU19" s="16">
        <v>5</v>
      </c>
      <c r="AV19" s="16"/>
      <c r="AW19" s="16">
        <v>9</v>
      </c>
      <c r="AX19" s="16"/>
      <c r="AY19" s="16">
        <v>6</v>
      </c>
      <c r="AZ19" s="16"/>
      <c r="BA19" s="16">
        <f t="shared" si="6"/>
        <v>142</v>
      </c>
      <c r="BB19" s="34">
        <f t="shared" si="7"/>
        <v>6.173913043478261</v>
      </c>
      <c r="BC19" s="16" t="str">
        <f t="shared" si="8"/>
        <v>TBK</v>
      </c>
      <c r="BD19" s="16">
        <f t="shared" si="9"/>
        <v>154</v>
      </c>
      <c r="BE19" s="34">
        <f t="shared" si="10"/>
        <v>6.695652173913044</v>
      </c>
      <c r="BF19" s="16" t="str">
        <f t="shared" si="11"/>
        <v>TBK</v>
      </c>
      <c r="BG19" s="38">
        <v>8</v>
      </c>
      <c r="BH19" s="38"/>
      <c r="BI19" s="38">
        <v>8</v>
      </c>
      <c r="BJ19" s="38"/>
      <c r="BK19" s="38">
        <v>4</v>
      </c>
      <c r="BL19" s="38">
        <v>4</v>
      </c>
      <c r="BM19" s="38">
        <v>7</v>
      </c>
      <c r="BN19" s="38"/>
      <c r="BO19" s="38">
        <v>5</v>
      </c>
      <c r="BP19" s="38"/>
      <c r="BQ19" s="38">
        <v>8</v>
      </c>
      <c r="BR19" s="38"/>
      <c r="BS19" s="38">
        <v>6</v>
      </c>
      <c r="BT19" s="38"/>
      <c r="BU19" s="38">
        <v>7</v>
      </c>
      <c r="BV19" s="38"/>
      <c r="BW19" s="38">
        <v>6</v>
      </c>
      <c r="BX19" s="38"/>
      <c r="BY19" s="38">
        <v>8</v>
      </c>
      <c r="BZ19" s="38"/>
      <c r="CA19" s="38">
        <v>4</v>
      </c>
      <c r="CB19" s="38">
        <v>6</v>
      </c>
      <c r="CC19" s="38">
        <v>5</v>
      </c>
      <c r="CD19" s="38"/>
      <c r="CE19" s="38">
        <v>7</v>
      </c>
      <c r="CF19" s="38"/>
      <c r="CG19" s="38">
        <v>2</v>
      </c>
      <c r="CH19" s="38">
        <v>6</v>
      </c>
      <c r="CI19" s="16">
        <f t="shared" si="12"/>
        <v>191</v>
      </c>
      <c r="CJ19" s="34">
        <f t="shared" si="13"/>
        <v>5.96875</v>
      </c>
      <c r="CK19" s="16" t="str">
        <f t="shared" si="14"/>
        <v>TB</v>
      </c>
      <c r="CL19" s="16">
        <f t="shared" si="15"/>
        <v>205</v>
      </c>
      <c r="CM19" s="34">
        <f t="shared" si="16"/>
        <v>6.40625</v>
      </c>
      <c r="CN19" s="16" t="str">
        <f t="shared" si="17"/>
        <v>TBK</v>
      </c>
      <c r="CO19" s="16">
        <f t="shared" si="18"/>
        <v>333</v>
      </c>
      <c r="CP19" s="34">
        <f t="shared" si="19"/>
        <v>6.054545454545455</v>
      </c>
      <c r="CQ19" s="37" t="str">
        <f t="shared" si="20"/>
        <v>TBK</v>
      </c>
      <c r="CR19" s="16">
        <f t="shared" si="21"/>
        <v>359</v>
      </c>
      <c r="CS19" s="34">
        <f t="shared" si="22"/>
        <v>6.527272727272727</v>
      </c>
      <c r="CT19" s="16" t="str">
        <f t="shared" si="23"/>
        <v>TBK</v>
      </c>
    </row>
    <row r="20" spans="1:98" ht="21.75" customHeight="1">
      <c r="A20" s="11">
        <v>11</v>
      </c>
      <c r="B20" s="12" t="s">
        <v>48</v>
      </c>
      <c r="C20" s="24" t="s">
        <v>137</v>
      </c>
      <c r="D20" s="39" t="s">
        <v>23</v>
      </c>
      <c r="E20" s="40" t="s">
        <v>138</v>
      </c>
      <c r="F20" s="27">
        <v>1</v>
      </c>
      <c r="G20" s="21">
        <v>7</v>
      </c>
      <c r="H20" s="21"/>
      <c r="I20" s="21">
        <v>6</v>
      </c>
      <c r="J20" s="21"/>
      <c r="K20" s="21">
        <v>5</v>
      </c>
      <c r="L20" s="21"/>
      <c r="M20" s="21">
        <v>6</v>
      </c>
      <c r="N20" s="21"/>
      <c r="O20" s="21">
        <v>6</v>
      </c>
      <c r="P20" s="21"/>
      <c r="Q20" s="21">
        <v>6</v>
      </c>
      <c r="R20" s="21"/>
      <c r="S20" s="21">
        <v>5</v>
      </c>
      <c r="T20" s="21"/>
      <c r="U20" s="21">
        <v>8</v>
      </c>
      <c r="V20" s="21"/>
      <c r="W20" s="21">
        <v>6</v>
      </c>
      <c r="X20" s="21"/>
      <c r="Y20" s="21">
        <v>6</v>
      </c>
      <c r="Z20" s="21"/>
      <c r="AA20" s="16">
        <f t="shared" si="0"/>
        <v>142</v>
      </c>
      <c r="AB20" s="16">
        <f t="shared" si="1"/>
        <v>5.916666666666667</v>
      </c>
      <c r="AC20" s="20" t="str">
        <f t="shared" si="2"/>
        <v>TB</v>
      </c>
      <c r="AD20" s="16">
        <f t="shared" si="3"/>
        <v>142</v>
      </c>
      <c r="AE20" s="16">
        <f t="shared" si="4"/>
        <v>5.916666666666667</v>
      </c>
      <c r="AF20" s="20" t="str">
        <f t="shared" si="5"/>
        <v>TB</v>
      </c>
      <c r="AG20" s="16">
        <v>8</v>
      </c>
      <c r="AH20" s="16"/>
      <c r="AI20" s="16">
        <v>7</v>
      </c>
      <c r="AJ20" s="16"/>
      <c r="AK20" s="16">
        <v>5</v>
      </c>
      <c r="AL20" s="16"/>
      <c r="AM20" s="16">
        <v>6</v>
      </c>
      <c r="AN20" s="16"/>
      <c r="AO20" s="16">
        <v>6</v>
      </c>
      <c r="AP20" s="16"/>
      <c r="AQ20" s="16">
        <v>7</v>
      </c>
      <c r="AR20" s="16"/>
      <c r="AS20" s="16">
        <v>7</v>
      </c>
      <c r="AT20" s="16"/>
      <c r="AU20" s="16">
        <v>5</v>
      </c>
      <c r="AV20" s="16"/>
      <c r="AW20" s="16">
        <v>9</v>
      </c>
      <c r="AX20" s="16"/>
      <c r="AY20" s="16">
        <v>7</v>
      </c>
      <c r="AZ20" s="16"/>
      <c r="BA20" s="16">
        <f t="shared" si="6"/>
        <v>157</v>
      </c>
      <c r="BB20" s="34">
        <f t="shared" si="7"/>
        <v>6.826086956521739</v>
      </c>
      <c r="BC20" s="16" t="str">
        <f t="shared" si="8"/>
        <v>TBK</v>
      </c>
      <c r="BD20" s="16">
        <f t="shared" si="9"/>
        <v>157</v>
      </c>
      <c r="BE20" s="34">
        <f t="shared" si="10"/>
        <v>6.826086956521739</v>
      </c>
      <c r="BF20" s="16" t="str">
        <f t="shared" si="11"/>
        <v>TBK</v>
      </c>
      <c r="BG20" s="38">
        <v>9</v>
      </c>
      <c r="BH20" s="38"/>
      <c r="BI20" s="38">
        <v>8</v>
      </c>
      <c r="BJ20" s="38"/>
      <c r="BK20" s="38">
        <v>7</v>
      </c>
      <c r="BL20" s="38"/>
      <c r="BM20" s="38">
        <v>8</v>
      </c>
      <c r="BN20" s="38"/>
      <c r="BO20" s="38">
        <v>8</v>
      </c>
      <c r="BP20" s="38"/>
      <c r="BQ20" s="38">
        <v>8</v>
      </c>
      <c r="BR20" s="38"/>
      <c r="BS20" s="38">
        <v>7</v>
      </c>
      <c r="BT20" s="38"/>
      <c r="BU20" s="38">
        <v>4</v>
      </c>
      <c r="BV20" s="38">
        <v>6</v>
      </c>
      <c r="BW20" s="38">
        <v>8</v>
      </c>
      <c r="BX20" s="38"/>
      <c r="BY20" s="38">
        <v>9</v>
      </c>
      <c r="BZ20" s="38"/>
      <c r="CA20" s="38">
        <v>8</v>
      </c>
      <c r="CB20" s="38"/>
      <c r="CC20" s="38">
        <v>7</v>
      </c>
      <c r="CD20" s="38"/>
      <c r="CE20" s="38">
        <v>8</v>
      </c>
      <c r="CF20" s="38"/>
      <c r="CG20" s="38">
        <v>5</v>
      </c>
      <c r="CH20" s="38"/>
      <c r="CI20" s="16">
        <f t="shared" si="12"/>
        <v>242</v>
      </c>
      <c r="CJ20" s="34">
        <f t="shared" si="13"/>
        <v>7.5625</v>
      </c>
      <c r="CK20" s="16" t="str">
        <f t="shared" si="14"/>
        <v>Khá</v>
      </c>
      <c r="CL20" s="16">
        <f t="shared" si="15"/>
        <v>246</v>
      </c>
      <c r="CM20" s="34">
        <f t="shared" si="16"/>
        <v>7.6875</v>
      </c>
      <c r="CN20" s="16" t="str">
        <f t="shared" si="17"/>
        <v>Khá</v>
      </c>
      <c r="CO20" s="16">
        <f t="shared" si="18"/>
        <v>399</v>
      </c>
      <c r="CP20" s="34">
        <f t="shared" si="19"/>
        <v>7.254545454545455</v>
      </c>
      <c r="CQ20" s="37" t="str">
        <f t="shared" si="20"/>
        <v>Khá</v>
      </c>
      <c r="CR20" s="16">
        <f t="shared" si="21"/>
        <v>403</v>
      </c>
      <c r="CS20" s="34">
        <f t="shared" si="22"/>
        <v>7.327272727272727</v>
      </c>
      <c r="CT20" s="16" t="str">
        <f t="shared" si="23"/>
        <v>Khá</v>
      </c>
    </row>
    <row r="21" spans="1:98" ht="21.75" customHeight="1">
      <c r="A21" s="11">
        <v>12</v>
      </c>
      <c r="B21" s="12" t="s">
        <v>31</v>
      </c>
      <c r="C21" s="24" t="s">
        <v>139</v>
      </c>
      <c r="D21" s="39" t="s">
        <v>140</v>
      </c>
      <c r="E21" s="40" t="s">
        <v>11</v>
      </c>
      <c r="F21" s="27">
        <v>6</v>
      </c>
      <c r="G21" s="21">
        <v>7</v>
      </c>
      <c r="H21" s="21"/>
      <c r="I21" s="21">
        <v>9</v>
      </c>
      <c r="J21" s="21"/>
      <c r="K21" s="21">
        <v>5</v>
      </c>
      <c r="L21" s="21"/>
      <c r="M21" s="21">
        <v>5</v>
      </c>
      <c r="N21" s="21"/>
      <c r="O21" s="21">
        <v>6</v>
      </c>
      <c r="P21" s="21"/>
      <c r="Q21" s="21">
        <v>6</v>
      </c>
      <c r="R21" s="21"/>
      <c r="S21" s="21">
        <v>4</v>
      </c>
      <c r="T21" s="21">
        <v>6</v>
      </c>
      <c r="U21" s="21">
        <v>6</v>
      </c>
      <c r="V21" s="21"/>
      <c r="W21" s="21">
        <v>6</v>
      </c>
      <c r="X21" s="21"/>
      <c r="Y21" s="21">
        <v>7</v>
      </c>
      <c r="Z21" s="21"/>
      <c r="AA21" s="16">
        <f t="shared" si="0"/>
        <v>136</v>
      </c>
      <c r="AB21" s="16">
        <f t="shared" si="1"/>
        <v>5.666666666666667</v>
      </c>
      <c r="AC21" s="20" t="str">
        <f t="shared" si="2"/>
        <v>TB</v>
      </c>
      <c r="AD21" s="16">
        <f t="shared" si="3"/>
        <v>142</v>
      </c>
      <c r="AE21" s="16">
        <f t="shared" si="4"/>
        <v>5.916666666666667</v>
      </c>
      <c r="AF21" s="20" t="str">
        <f t="shared" si="5"/>
        <v>TB</v>
      </c>
      <c r="AG21" s="16">
        <v>7</v>
      </c>
      <c r="AH21" s="16"/>
      <c r="AI21" s="16">
        <v>9</v>
      </c>
      <c r="AJ21" s="16"/>
      <c r="AK21" s="16">
        <v>5</v>
      </c>
      <c r="AL21" s="16"/>
      <c r="AM21" s="16">
        <v>6</v>
      </c>
      <c r="AN21" s="16"/>
      <c r="AO21" s="16">
        <v>5</v>
      </c>
      <c r="AP21" s="16"/>
      <c r="AQ21" s="16">
        <v>6</v>
      </c>
      <c r="AR21" s="16"/>
      <c r="AS21" s="16">
        <v>8</v>
      </c>
      <c r="AT21" s="16"/>
      <c r="AU21" s="16">
        <v>6</v>
      </c>
      <c r="AV21" s="16"/>
      <c r="AW21" s="16">
        <v>9</v>
      </c>
      <c r="AX21" s="16"/>
      <c r="AY21" s="16">
        <v>7</v>
      </c>
      <c r="AZ21" s="16"/>
      <c r="BA21" s="16">
        <f t="shared" si="6"/>
        <v>154</v>
      </c>
      <c r="BB21" s="34">
        <f t="shared" si="7"/>
        <v>6.695652173913044</v>
      </c>
      <c r="BC21" s="16" t="str">
        <f t="shared" si="8"/>
        <v>TBK</v>
      </c>
      <c r="BD21" s="16">
        <f t="shared" si="9"/>
        <v>154</v>
      </c>
      <c r="BE21" s="34">
        <f t="shared" si="10"/>
        <v>6.695652173913044</v>
      </c>
      <c r="BF21" s="16" t="str">
        <f t="shared" si="11"/>
        <v>TBK</v>
      </c>
      <c r="BG21" s="38">
        <v>9</v>
      </c>
      <c r="BH21" s="38"/>
      <c r="BI21" s="38">
        <v>8</v>
      </c>
      <c r="BJ21" s="38"/>
      <c r="BK21" s="38">
        <v>6</v>
      </c>
      <c r="BL21" s="38"/>
      <c r="BM21" s="38">
        <v>7</v>
      </c>
      <c r="BN21" s="38"/>
      <c r="BO21" s="38">
        <v>7</v>
      </c>
      <c r="BP21" s="38"/>
      <c r="BQ21" s="38">
        <v>8</v>
      </c>
      <c r="BR21" s="38"/>
      <c r="BS21" s="38">
        <v>5</v>
      </c>
      <c r="BT21" s="38"/>
      <c r="BU21" s="38">
        <v>7</v>
      </c>
      <c r="BV21" s="38"/>
      <c r="BW21" s="38">
        <v>7</v>
      </c>
      <c r="BX21" s="38"/>
      <c r="BY21" s="38">
        <v>8</v>
      </c>
      <c r="BZ21" s="38"/>
      <c r="CA21" s="38">
        <v>8</v>
      </c>
      <c r="CB21" s="38"/>
      <c r="CC21" s="38">
        <v>6</v>
      </c>
      <c r="CD21" s="38"/>
      <c r="CE21" s="38">
        <v>8</v>
      </c>
      <c r="CF21" s="38"/>
      <c r="CG21" s="38">
        <v>5</v>
      </c>
      <c r="CH21" s="38"/>
      <c r="CI21" s="16">
        <f t="shared" si="12"/>
        <v>227</v>
      </c>
      <c r="CJ21" s="34">
        <f t="shared" si="13"/>
        <v>7.09375</v>
      </c>
      <c r="CK21" s="16" t="str">
        <f t="shared" si="14"/>
        <v>Khá</v>
      </c>
      <c r="CL21" s="16">
        <f t="shared" si="15"/>
        <v>227</v>
      </c>
      <c r="CM21" s="34">
        <f t="shared" si="16"/>
        <v>7.09375</v>
      </c>
      <c r="CN21" s="16" t="str">
        <f t="shared" si="17"/>
        <v>Khá</v>
      </c>
      <c r="CO21" s="16">
        <f t="shared" si="18"/>
        <v>381</v>
      </c>
      <c r="CP21" s="34">
        <f t="shared" si="19"/>
        <v>6.927272727272728</v>
      </c>
      <c r="CQ21" s="37" t="str">
        <f t="shared" si="20"/>
        <v>TBK</v>
      </c>
      <c r="CR21" s="16">
        <f t="shared" si="21"/>
        <v>381</v>
      </c>
      <c r="CS21" s="34">
        <f t="shared" si="22"/>
        <v>6.927272727272728</v>
      </c>
      <c r="CT21" s="16" t="str">
        <f t="shared" si="23"/>
        <v>TBK</v>
      </c>
    </row>
    <row r="22" spans="1:98" ht="21.75" customHeight="1">
      <c r="A22" s="11">
        <v>13</v>
      </c>
      <c r="B22" s="12" t="s">
        <v>32</v>
      </c>
      <c r="C22" s="24" t="s">
        <v>141</v>
      </c>
      <c r="D22" s="39" t="s">
        <v>142</v>
      </c>
      <c r="E22" s="40" t="s">
        <v>143</v>
      </c>
      <c r="F22" s="27">
        <v>2</v>
      </c>
      <c r="G22" s="21">
        <v>6</v>
      </c>
      <c r="H22" s="21"/>
      <c r="I22" s="21">
        <v>9</v>
      </c>
      <c r="J22" s="21"/>
      <c r="K22" s="21">
        <v>6</v>
      </c>
      <c r="L22" s="21"/>
      <c r="M22" s="21">
        <v>6</v>
      </c>
      <c r="N22" s="21"/>
      <c r="O22" s="21">
        <v>6</v>
      </c>
      <c r="P22" s="21"/>
      <c r="Q22" s="21">
        <v>7</v>
      </c>
      <c r="R22" s="21"/>
      <c r="S22" s="21">
        <v>6</v>
      </c>
      <c r="T22" s="21"/>
      <c r="U22" s="21">
        <v>9</v>
      </c>
      <c r="V22" s="21"/>
      <c r="W22" s="21">
        <v>7</v>
      </c>
      <c r="X22" s="21"/>
      <c r="Y22" s="21">
        <v>7</v>
      </c>
      <c r="Z22" s="21"/>
      <c r="AA22" s="16">
        <f t="shared" si="0"/>
        <v>159</v>
      </c>
      <c r="AB22" s="16">
        <f t="shared" si="1"/>
        <v>6.625</v>
      </c>
      <c r="AC22" s="20" t="str">
        <f t="shared" si="2"/>
        <v>TBK</v>
      </c>
      <c r="AD22" s="16">
        <f t="shared" si="3"/>
        <v>159</v>
      </c>
      <c r="AE22" s="16">
        <f t="shared" si="4"/>
        <v>6.625</v>
      </c>
      <c r="AF22" s="20" t="str">
        <f t="shared" si="5"/>
        <v>TBK</v>
      </c>
      <c r="AG22" s="16">
        <v>7</v>
      </c>
      <c r="AH22" s="16"/>
      <c r="AI22" s="16">
        <v>7</v>
      </c>
      <c r="AJ22" s="16"/>
      <c r="AK22" s="16">
        <v>6</v>
      </c>
      <c r="AL22" s="16"/>
      <c r="AM22" s="16">
        <v>6</v>
      </c>
      <c r="AN22" s="16"/>
      <c r="AO22" s="16">
        <v>6</v>
      </c>
      <c r="AP22" s="16"/>
      <c r="AQ22" s="16">
        <v>8</v>
      </c>
      <c r="AR22" s="16"/>
      <c r="AS22" s="16">
        <v>8</v>
      </c>
      <c r="AT22" s="16"/>
      <c r="AU22" s="16">
        <v>10</v>
      </c>
      <c r="AV22" s="16"/>
      <c r="AW22" s="16">
        <v>9</v>
      </c>
      <c r="AX22" s="16"/>
      <c r="AY22" s="16">
        <v>8</v>
      </c>
      <c r="AZ22" s="16"/>
      <c r="BA22" s="16">
        <f t="shared" si="6"/>
        <v>169</v>
      </c>
      <c r="BB22" s="34">
        <f t="shared" si="7"/>
        <v>7.3478260869565215</v>
      </c>
      <c r="BC22" s="16" t="str">
        <f t="shared" si="8"/>
        <v>Khá</v>
      </c>
      <c r="BD22" s="16">
        <f t="shared" si="9"/>
        <v>169</v>
      </c>
      <c r="BE22" s="34">
        <f t="shared" si="10"/>
        <v>7.3478260869565215</v>
      </c>
      <c r="BF22" s="16" t="str">
        <f t="shared" si="11"/>
        <v>Khá</v>
      </c>
      <c r="BG22" s="38">
        <v>9</v>
      </c>
      <c r="BH22" s="38"/>
      <c r="BI22" s="38">
        <v>8</v>
      </c>
      <c r="BJ22" s="38"/>
      <c r="BK22" s="38">
        <v>7</v>
      </c>
      <c r="BL22" s="38"/>
      <c r="BM22" s="38">
        <v>5</v>
      </c>
      <c r="BN22" s="38"/>
      <c r="BO22" s="38">
        <v>6</v>
      </c>
      <c r="BP22" s="38"/>
      <c r="BQ22" s="38">
        <v>8</v>
      </c>
      <c r="BR22" s="38"/>
      <c r="BS22" s="38">
        <v>7</v>
      </c>
      <c r="BT22" s="38"/>
      <c r="BU22" s="38">
        <v>6</v>
      </c>
      <c r="BV22" s="38"/>
      <c r="BW22" s="38">
        <v>7</v>
      </c>
      <c r="BX22" s="38"/>
      <c r="BY22" s="38">
        <v>8</v>
      </c>
      <c r="BZ22" s="38"/>
      <c r="CA22" s="38">
        <v>7</v>
      </c>
      <c r="CB22" s="38"/>
      <c r="CC22" s="38">
        <v>7</v>
      </c>
      <c r="CD22" s="38"/>
      <c r="CE22" s="38">
        <v>9</v>
      </c>
      <c r="CF22" s="38"/>
      <c r="CG22" s="38">
        <v>5</v>
      </c>
      <c r="CH22" s="38"/>
      <c r="CI22" s="16">
        <f t="shared" si="12"/>
        <v>228</v>
      </c>
      <c r="CJ22" s="34">
        <f t="shared" si="13"/>
        <v>7.125</v>
      </c>
      <c r="CK22" s="16" t="str">
        <f t="shared" si="14"/>
        <v>Khá</v>
      </c>
      <c r="CL22" s="16">
        <f t="shared" si="15"/>
        <v>228</v>
      </c>
      <c r="CM22" s="34">
        <f t="shared" si="16"/>
        <v>7.125</v>
      </c>
      <c r="CN22" s="16" t="str">
        <f t="shared" si="17"/>
        <v>Khá</v>
      </c>
      <c r="CO22" s="16">
        <f t="shared" si="18"/>
        <v>397</v>
      </c>
      <c r="CP22" s="34">
        <f t="shared" si="19"/>
        <v>7.218181818181818</v>
      </c>
      <c r="CQ22" s="37" t="str">
        <f t="shared" si="20"/>
        <v>Khá</v>
      </c>
      <c r="CR22" s="16">
        <f t="shared" si="21"/>
        <v>397</v>
      </c>
      <c r="CS22" s="34">
        <f t="shared" si="22"/>
        <v>7.218181818181818</v>
      </c>
      <c r="CT22" s="16" t="str">
        <f t="shared" si="23"/>
        <v>Khá</v>
      </c>
    </row>
    <row r="23" spans="1:98" ht="21.75" customHeight="1">
      <c r="A23" s="11">
        <v>14</v>
      </c>
      <c r="B23" s="12" t="s">
        <v>78</v>
      </c>
      <c r="C23" s="24" t="s">
        <v>144</v>
      </c>
      <c r="D23" s="39" t="s">
        <v>14</v>
      </c>
      <c r="E23" s="40" t="s">
        <v>17</v>
      </c>
      <c r="F23" s="27">
        <v>2</v>
      </c>
      <c r="G23" s="21">
        <v>7</v>
      </c>
      <c r="H23" s="21"/>
      <c r="I23" s="21">
        <v>7</v>
      </c>
      <c r="J23" s="21"/>
      <c r="K23" s="21">
        <v>5</v>
      </c>
      <c r="L23" s="21"/>
      <c r="M23" s="21">
        <v>6</v>
      </c>
      <c r="N23" s="21"/>
      <c r="O23" s="21">
        <v>6</v>
      </c>
      <c r="P23" s="21"/>
      <c r="Q23" s="21">
        <v>4</v>
      </c>
      <c r="R23" s="21">
        <v>6</v>
      </c>
      <c r="S23" s="21">
        <v>5</v>
      </c>
      <c r="T23" s="21"/>
      <c r="U23" s="21">
        <v>9</v>
      </c>
      <c r="V23" s="21"/>
      <c r="W23" s="21">
        <v>7</v>
      </c>
      <c r="X23" s="21"/>
      <c r="Y23" s="21">
        <v>6</v>
      </c>
      <c r="Z23" s="21"/>
      <c r="AA23" s="16">
        <f t="shared" si="0"/>
        <v>144</v>
      </c>
      <c r="AB23" s="16">
        <f t="shared" si="1"/>
        <v>6</v>
      </c>
      <c r="AC23" s="20" t="str">
        <f t="shared" si="2"/>
        <v>TBK</v>
      </c>
      <c r="AD23" s="16">
        <f t="shared" si="3"/>
        <v>148</v>
      </c>
      <c r="AE23" s="16">
        <f t="shared" si="4"/>
        <v>6.166666666666667</v>
      </c>
      <c r="AF23" s="20" t="str">
        <f t="shared" si="5"/>
        <v>TBK</v>
      </c>
      <c r="AG23" s="16">
        <v>8</v>
      </c>
      <c r="AH23" s="16"/>
      <c r="AI23" s="16">
        <v>9</v>
      </c>
      <c r="AJ23" s="16"/>
      <c r="AK23" s="16">
        <v>6</v>
      </c>
      <c r="AL23" s="16"/>
      <c r="AM23" s="16">
        <v>6</v>
      </c>
      <c r="AN23" s="16"/>
      <c r="AO23" s="16">
        <v>5</v>
      </c>
      <c r="AP23" s="16"/>
      <c r="AQ23" s="16">
        <v>7</v>
      </c>
      <c r="AR23" s="16"/>
      <c r="AS23" s="16">
        <v>8</v>
      </c>
      <c r="AT23" s="16"/>
      <c r="AU23" s="16">
        <v>4</v>
      </c>
      <c r="AV23" s="16">
        <v>3</v>
      </c>
      <c r="AW23" s="16">
        <v>9</v>
      </c>
      <c r="AX23" s="16"/>
      <c r="AY23" s="16">
        <v>8</v>
      </c>
      <c r="AZ23" s="16"/>
      <c r="BA23" s="16">
        <f t="shared" si="6"/>
        <v>163</v>
      </c>
      <c r="BB23" s="34">
        <f t="shared" si="7"/>
        <v>7.086956521739131</v>
      </c>
      <c r="BC23" s="16" t="str">
        <f t="shared" si="8"/>
        <v>Khá</v>
      </c>
      <c r="BD23" s="16">
        <f t="shared" si="9"/>
        <v>163</v>
      </c>
      <c r="BE23" s="34">
        <f t="shared" si="10"/>
        <v>7.086956521739131</v>
      </c>
      <c r="BF23" s="16" t="str">
        <f t="shared" si="11"/>
        <v>Khá</v>
      </c>
      <c r="BG23" s="38">
        <v>8</v>
      </c>
      <c r="BH23" s="38"/>
      <c r="BI23" s="38">
        <v>8</v>
      </c>
      <c r="BJ23" s="38"/>
      <c r="BK23" s="38">
        <v>5</v>
      </c>
      <c r="BL23" s="38"/>
      <c r="BM23" s="38">
        <v>8</v>
      </c>
      <c r="BN23" s="38"/>
      <c r="BO23" s="38">
        <v>5</v>
      </c>
      <c r="BP23" s="38"/>
      <c r="BQ23" s="38">
        <v>8</v>
      </c>
      <c r="BR23" s="38"/>
      <c r="BS23" s="38">
        <v>6</v>
      </c>
      <c r="BT23" s="38"/>
      <c r="BU23" s="38">
        <v>6</v>
      </c>
      <c r="BV23" s="38"/>
      <c r="BW23" s="38">
        <v>6</v>
      </c>
      <c r="BX23" s="38"/>
      <c r="BY23" s="38">
        <v>9</v>
      </c>
      <c r="BZ23" s="38"/>
      <c r="CA23" s="38">
        <v>7</v>
      </c>
      <c r="CB23" s="38"/>
      <c r="CC23" s="38">
        <v>7</v>
      </c>
      <c r="CD23" s="38"/>
      <c r="CE23" s="38">
        <v>8</v>
      </c>
      <c r="CF23" s="38"/>
      <c r="CG23" s="38">
        <v>6</v>
      </c>
      <c r="CH23" s="38"/>
      <c r="CI23" s="16">
        <f t="shared" si="12"/>
        <v>217</v>
      </c>
      <c r="CJ23" s="34">
        <f t="shared" si="13"/>
        <v>6.78125</v>
      </c>
      <c r="CK23" s="16" t="str">
        <f t="shared" si="14"/>
        <v>TBK</v>
      </c>
      <c r="CL23" s="16">
        <f t="shared" si="15"/>
        <v>217</v>
      </c>
      <c r="CM23" s="34">
        <f t="shared" si="16"/>
        <v>6.78125</v>
      </c>
      <c r="CN23" s="16" t="str">
        <f t="shared" si="17"/>
        <v>TBK</v>
      </c>
      <c r="CO23" s="16">
        <f t="shared" si="18"/>
        <v>380</v>
      </c>
      <c r="CP23" s="34">
        <f t="shared" si="19"/>
        <v>6.909090909090909</v>
      </c>
      <c r="CQ23" s="37" t="str">
        <f t="shared" si="20"/>
        <v>TBK</v>
      </c>
      <c r="CR23" s="16">
        <f t="shared" si="21"/>
        <v>380</v>
      </c>
      <c r="CS23" s="34">
        <f t="shared" si="22"/>
        <v>6.909090909090909</v>
      </c>
      <c r="CT23" s="16" t="str">
        <f t="shared" si="23"/>
        <v>TBK</v>
      </c>
    </row>
    <row r="24" spans="1:98" ht="21.75" customHeight="1">
      <c r="A24" s="11">
        <v>15</v>
      </c>
      <c r="B24" s="12" t="s">
        <v>49</v>
      </c>
      <c r="C24" s="24" t="s">
        <v>145</v>
      </c>
      <c r="D24" s="39" t="s">
        <v>146</v>
      </c>
      <c r="E24" s="40" t="s">
        <v>147</v>
      </c>
      <c r="F24" s="27">
        <v>3</v>
      </c>
      <c r="G24" s="21">
        <v>5</v>
      </c>
      <c r="H24" s="21"/>
      <c r="I24" s="21">
        <v>4</v>
      </c>
      <c r="J24" s="21">
        <v>7</v>
      </c>
      <c r="K24" s="21">
        <v>4</v>
      </c>
      <c r="L24" s="28">
        <v>0</v>
      </c>
      <c r="M24" s="21">
        <v>5</v>
      </c>
      <c r="N24" s="21"/>
      <c r="O24" s="21">
        <v>5</v>
      </c>
      <c r="P24" s="21"/>
      <c r="Q24" s="21">
        <v>3</v>
      </c>
      <c r="R24" s="21">
        <v>7</v>
      </c>
      <c r="S24" s="21">
        <v>3</v>
      </c>
      <c r="T24" s="21">
        <v>5</v>
      </c>
      <c r="U24" s="21">
        <v>8</v>
      </c>
      <c r="V24" s="21"/>
      <c r="W24" s="21">
        <v>5</v>
      </c>
      <c r="X24" s="21"/>
      <c r="Y24" s="21">
        <v>6</v>
      </c>
      <c r="Z24" s="21"/>
      <c r="AA24" s="16">
        <f t="shared" si="0"/>
        <v>111</v>
      </c>
      <c r="AB24" s="16">
        <f t="shared" si="1"/>
        <v>4.625</v>
      </c>
      <c r="AC24" s="20" t="str">
        <f t="shared" si="2"/>
        <v>Yếu</v>
      </c>
      <c r="AD24" s="16">
        <f t="shared" si="3"/>
        <v>128</v>
      </c>
      <c r="AE24" s="16">
        <f t="shared" si="4"/>
        <v>5.333333333333333</v>
      </c>
      <c r="AF24" s="20" t="str">
        <f t="shared" si="5"/>
        <v>TB</v>
      </c>
      <c r="AG24" s="16">
        <v>6</v>
      </c>
      <c r="AH24" s="16"/>
      <c r="AI24" s="16">
        <v>5</v>
      </c>
      <c r="AJ24" s="16"/>
      <c r="AK24" s="16">
        <v>4</v>
      </c>
      <c r="AL24" s="16">
        <v>3</v>
      </c>
      <c r="AM24" s="16">
        <v>5</v>
      </c>
      <c r="AN24" s="16"/>
      <c r="AO24" s="16">
        <v>5</v>
      </c>
      <c r="AP24" s="16"/>
      <c r="AQ24" s="16">
        <v>7</v>
      </c>
      <c r="AR24" s="16"/>
      <c r="AS24" s="16">
        <v>7</v>
      </c>
      <c r="AT24" s="16"/>
      <c r="AU24" s="16">
        <v>2</v>
      </c>
      <c r="AV24" s="16">
        <v>8</v>
      </c>
      <c r="AW24" s="16">
        <v>9</v>
      </c>
      <c r="AX24" s="16"/>
      <c r="AY24" s="16">
        <v>8</v>
      </c>
      <c r="AZ24" s="16"/>
      <c r="BA24" s="16">
        <f t="shared" si="6"/>
        <v>141</v>
      </c>
      <c r="BB24" s="34">
        <f t="shared" si="7"/>
        <v>6.130434782608695</v>
      </c>
      <c r="BC24" s="16" t="str">
        <f t="shared" si="8"/>
        <v>TBK</v>
      </c>
      <c r="BD24" s="16">
        <f t="shared" si="9"/>
        <v>147</v>
      </c>
      <c r="BE24" s="34">
        <f t="shared" si="10"/>
        <v>6.391304347826087</v>
      </c>
      <c r="BF24" s="16" t="str">
        <f t="shared" si="11"/>
        <v>TBK</v>
      </c>
      <c r="BG24" s="38">
        <v>6</v>
      </c>
      <c r="BH24" s="38"/>
      <c r="BI24" s="38">
        <v>8</v>
      </c>
      <c r="BJ24" s="38"/>
      <c r="BK24" s="38">
        <v>8</v>
      </c>
      <c r="BL24" s="38"/>
      <c r="BM24" s="38">
        <v>8</v>
      </c>
      <c r="BN24" s="38"/>
      <c r="BO24" s="38">
        <v>7</v>
      </c>
      <c r="BP24" s="38"/>
      <c r="BQ24" s="38">
        <v>8</v>
      </c>
      <c r="BR24" s="38"/>
      <c r="BS24" s="38">
        <v>6</v>
      </c>
      <c r="BT24" s="38"/>
      <c r="BU24" s="38">
        <v>5</v>
      </c>
      <c r="BV24" s="38"/>
      <c r="BW24" s="38">
        <v>6</v>
      </c>
      <c r="BX24" s="38"/>
      <c r="BY24" s="38">
        <v>9</v>
      </c>
      <c r="BZ24" s="38"/>
      <c r="CA24" s="38">
        <v>3</v>
      </c>
      <c r="CB24" s="38">
        <v>6</v>
      </c>
      <c r="CC24" s="38">
        <v>5</v>
      </c>
      <c r="CD24" s="38"/>
      <c r="CE24" s="38">
        <v>6</v>
      </c>
      <c r="CF24" s="38"/>
      <c r="CG24" s="38">
        <v>4</v>
      </c>
      <c r="CH24" s="38">
        <v>6</v>
      </c>
      <c r="CI24" s="16">
        <f t="shared" si="12"/>
        <v>197</v>
      </c>
      <c r="CJ24" s="34">
        <f t="shared" si="13"/>
        <v>6.15625</v>
      </c>
      <c r="CK24" s="16" t="str">
        <f t="shared" si="14"/>
        <v>TBK</v>
      </c>
      <c r="CL24" s="16">
        <f t="shared" si="15"/>
        <v>210</v>
      </c>
      <c r="CM24" s="34">
        <f t="shared" si="16"/>
        <v>6.5625</v>
      </c>
      <c r="CN24" s="16" t="str">
        <f t="shared" si="17"/>
        <v>TBK</v>
      </c>
      <c r="CO24" s="16">
        <f t="shared" si="18"/>
        <v>338</v>
      </c>
      <c r="CP24" s="34">
        <f t="shared" si="19"/>
        <v>6.1454545454545455</v>
      </c>
      <c r="CQ24" s="37" t="str">
        <f t="shared" si="20"/>
        <v>TBK</v>
      </c>
      <c r="CR24" s="16">
        <f t="shared" si="21"/>
        <v>357</v>
      </c>
      <c r="CS24" s="34">
        <f t="shared" si="22"/>
        <v>6.490909090909091</v>
      </c>
      <c r="CT24" s="16" t="str">
        <f t="shared" si="23"/>
        <v>TBK</v>
      </c>
    </row>
    <row r="25" spans="1:98" ht="21.75" customHeight="1">
      <c r="A25" s="11">
        <v>16</v>
      </c>
      <c r="B25" s="12" t="s">
        <v>61</v>
      </c>
      <c r="C25" s="24" t="s">
        <v>148</v>
      </c>
      <c r="D25" s="39" t="s">
        <v>149</v>
      </c>
      <c r="E25" s="40" t="s">
        <v>150</v>
      </c>
      <c r="F25" s="27">
        <v>4</v>
      </c>
      <c r="G25" s="21">
        <v>7</v>
      </c>
      <c r="H25" s="21"/>
      <c r="I25" s="21">
        <v>7</v>
      </c>
      <c r="J25" s="21"/>
      <c r="K25" s="21">
        <v>7</v>
      </c>
      <c r="L25" s="21"/>
      <c r="M25" s="21">
        <v>7</v>
      </c>
      <c r="N25" s="21"/>
      <c r="O25" s="21">
        <v>6</v>
      </c>
      <c r="P25" s="21"/>
      <c r="Q25" s="21">
        <v>8</v>
      </c>
      <c r="R25" s="21"/>
      <c r="S25" s="21">
        <v>5</v>
      </c>
      <c r="T25" s="21"/>
      <c r="U25" s="21">
        <v>7</v>
      </c>
      <c r="V25" s="21"/>
      <c r="W25" s="21">
        <v>9</v>
      </c>
      <c r="X25" s="21"/>
      <c r="Y25" s="21">
        <v>7</v>
      </c>
      <c r="Z25" s="21"/>
      <c r="AA25" s="16">
        <f t="shared" si="0"/>
        <v>168</v>
      </c>
      <c r="AB25" s="16">
        <f t="shared" si="1"/>
        <v>7</v>
      </c>
      <c r="AC25" s="20" t="str">
        <f t="shared" si="2"/>
        <v>Khá</v>
      </c>
      <c r="AD25" s="16">
        <f t="shared" si="3"/>
        <v>168</v>
      </c>
      <c r="AE25" s="16">
        <f t="shared" si="4"/>
        <v>7</v>
      </c>
      <c r="AF25" s="20" t="str">
        <f t="shared" si="5"/>
        <v>Khá</v>
      </c>
      <c r="AG25" s="16">
        <v>8</v>
      </c>
      <c r="AH25" s="16"/>
      <c r="AI25" s="16">
        <v>9</v>
      </c>
      <c r="AJ25" s="16"/>
      <c r="AK25" s="16">
        <v>7</v>
      </c>
      <c r="AL25" s="16"/>
      <c r="AM25" s="16">
        <v>7</v>
      </c>
      <c r="AN25" s="16"/>
      <c r="AO25" s="16">
        <v>6</v>
      </c>
      <c r="AP25" s="16"/>
      <c r="AQ25" s="16">
        <v>8</v>
      </c>
      <c r="AR25" s="16"/>
      <c r="AS25" s="16">
        <v>8</v>
      </c>
      <c r="AT25" s="16"/>
      <c r="AU25" s="16">
        <v>10</v>
      </c>
      <c r="AV25" s="16"/>
      <c r="AW25" s="16">
        <v>9</v>
      </c>
      <c r="AX25" s="16"/>
      <c r="AY25" s="16">
        <v>6</v>
      </c>
      <c r="AZ25" s="16"/>
      <c r="BA25" s="16">
        <f t="shared" si="6"/>
        <v>173</v>
      </c>
      <c r="BB25" s="34">
        <f t="shared" si="7"/>
        <v>7.521739130434782</v>
      </c>
      <c r="BC25" s="16" t="str">
        <f t="shared" si="8"/>
        <v>Khá</v>
      </c>
      <c r="BD25" s="16">
        <f t="shared" si="9"/>
        <v>173</v>
      </c>
      <c r="BE25" s="34">
        <f t="shared" si="10"/>
        <v>7.521739130434782</v>
      </c>
      <c r="BF25" s="16" t="str">
        <f t="shared" si="11"/>
        <v>Khá</v>
      </c>
      <c r="BG25" s="38">
        <v>9</v>
      </c>
      <c r="BH25" s="38"/>
      <c r="BI25" s="38">
        <v>8</v>
      </c>
      <c r="BJ25" s="38"/>
      <c r="BK25" s="38">
        <v>9</v>
      </c>
      <c r="BL25" s="38"/>
      <c r="BM25" s="38">
        <v>8</v>
      </c>
      <c r="BN25" s="38"/>
      <c r="BO25" s="38">
        <v>7</v>
      </c>
      <c r="BP25" s="38"/>
      <c r="BQ25" s="38">
        <v>9</v>
      </c>
      <c r="BR25" s="38"/>
      <c r="BS25" s="38">
        <v>7</v>
      </c>
      <c r="BT25" s="38"/>
      <c r="BU25" s="38">
        <v>8</v>
      </c>
      <c r="BV25" s="38"/>
      <c r="BW25" s="38">
        <v>8</v>
      </c>
      <c r="BX25" s="38"/>
      <c r="BY25" s="38">
        <v>9</v>
      </c>
      <c r="BZ25" s="38"/>
      <c r="CA25" s="38">
        <v>7</v>
      </c>
      <c r="CB25" s="38"/>
      <c r="CC25" s="38">
        <v>7</v>
      </c>
      <c r="CD25" s="38"/>
      <c r="CE25" s="38">
        <v>8</v>
      </c>
      <c r="CF25" s="38"/>
      <c r="CG25" s="38">
        <v>8</v>
      </c>
      <c r="CH25" s="38"/>
      <c r="CI25" s="16">
        <f t="shared" si="12"/>
        <v>255</v>
      </c>
      <c r="CJ25" s="34">
        <f t="shared" si="13"/>
        <v>7.96875</v>
      </c>
      <c r="CK25" s="16" t="str">
        <f t="shared" si="14"/>
        <v>Khá</v>
      </c>
      <c r="CL25" s="16">
        <f t="shared" si="15"/>
        <v>255</v>
      </c>
      <c r="CM25" s="34">
        <f t="shared" si="16"/>
        <v>7.96875</v>
      </c>
      <c r="CN25" s="16" t="str">
        <f t="shared" si="17"/>
        <v>Khá</v>
      </c>
      <c r="CO25" s="16">
        <f t="shared" si="18"/>
        <v>428</v>
      </c>
      <c r="CP25" s="34">
        <f t="shared" si="19"/>
        <v>7.781818181818182</v>
      </c>
      <c r="CQ25" s="37" t="str">
        <f t="shared" si="20"/>
        <v>Khá</v>
      </c>
      <c r="CR25" s="16">
        <f t="shared" si="21"/>
        <v>428</v>
      </c>
      <c r="CS25" s="34">
        <f t="shared" si="22"/>
        <v>7.781818181818182</v>
      </c>
      <c r="CT25" s="16" t="str">
        <f t="shared" si="23"/>
        <v>Khá</v>
      </c>
    </row>
    <row r="26" spans="1:98" ht="21.75" customHeight="1">
      <c r="A26" s="11">
        <v>17</v>
      </c>
      <c r="B26" s="12" t="s">
        <v>62</v>
      </c>
      <c r="C26" s="24" t="s">
        <v>151</v>
      </c>
      <c r="D26" s="39" t="s">
        <v>152</v>
      </c>
      <c r="E26" s="40" t="s">
        <v>153</v>
      </c>
      <c r="F26" s="27">
        <v>5</v>
      </c>
      <c r="G26" s="21">
        <v>6</v>
      </c>
      <c r="H26" s="21"/>
      <c r="I26" s="21">
        <v>7</v>
      </c>
      <c r="J26" s="21"/>
      <c r="K26" s="21">
        <v>5</v>
      </c>
      <c r="L26" s="21"/>
      <c r="M26" s="21">
        <v>3</v>
      </c>
      <c r="N26" s="21">
        <v>5</v>
      </c>
      <c r="O26" s="21">
        <v>4</v>
      </c>
      <c r="P26" s="21">
        <v>5</v>
      </c>
      <c r="Q26" s="21">
        <v>8</v>
      </c>
      <c r="R26" s="21"/>
      <c r="S26" s="21">
        <v>5</v>
      </c>
      <c r="T26" s="21"/>
      <c r="U26" s="21">
        <v>7</v>
      </c>
      <c r="V26" s="21"/>
      <c r="W26" s="21">
        <v>7</v>
      </c>
      <c r="X26" s="21"/>
      <c r="Y26" s="21">
        <v>7</v>
      </c>
      <c r="Z26" s="21"/>
      <c r="AA26" s="16">
        <f t="shared" si="0"/>
        <v>134</v>
      </c>
      <c r="AB26" s="16">
        <f t="shared" si="1"/>
        <v>5.583333333333333</v>
      </c>
      <c r="AC26" s="20" t="str">
        <f t="shared" si="2"/>
        <v>TB</v>
      </c>
      <c r="AD26" s="16">
        <f t="shared" si="3"/>
        <v>142</v>
      </c>
      <c r="AE26" s="16">
        <f t="shared" si="4"/>
        <v>5.916666666666667</v>
      </c>
      <c r="AF26" s="20" t="str">
        <f t="shared" si="5"/>
        <v>TB</v>
      </c>
      <c r="AG26" s="16">
        <v>6</v>
      </c>
      <c r="AH26" s="16"/>
      <c r="AI26" s="16">
        <v>9</v>
      </c>
      <c r="AJ26" s="16"/>
      <c r="AK26" s="16">
        <v>4</v>
      </c>
      <c r="AL26" s="16">
        <v>5</v>
      </c>
      <c r="AM26" s="16">
        <v>5</v>
      </c>
      <c r="AN26" s="16"/>
      <c r="AO26" s="16">
        <v>5</v>
      </c>
      <c r="AP26" s="16"/>
      <c r="AQ26" s="16">
        <v>7</v>
      </c>
      <c r="AR26" s="16"/>
      <c r="AS26" s="16">
        <v>6</v>
      </c>
      <c r="AT26" s="16"/>
      <c r="AU26" s="16">
        <v>1</v>
      </c>
      <c r="AV26" s="16">
        <v>4</v>
      </c>
      <c r="AW26" s="16">
        <v>9</v>
      </c>
      <c r="AX26" s="16"/>
      <c r="AY26" s="16">
        <v>7</v>
      </c>
      <c r="AZ26" s="16"/>
      <c r="BA26" s="16">
        <f t="shared" si="6"/>
        <v>139</v>
      </c>
      <c r="BB26" s="34">
        <f t="shared" si="7"/>
        <v>6.043478260869565</v>
      </c>
      <c r="BC26" s="16" t="str">
        <f t="shared" si="8"/>
        <v>TBK</v>
      </c>
      <c r="BD26" s="16">
        <f t="shared" si="9"/>
        <v>145</v>
      </c>
      <c r="BE26" s="34">
        <f t="shared" si="10"/>
        <v>6.304347826086956</v>
      </c>
      <c r="BF26" s="16" t="str">
        <f t="shared" si="11"/>
        <v>TBK</v>
      </c>
      <c r="BG26" s="38">
        <v>7</v>
      </c>
      <c r="BH26" s="38"/>
      <c r="BI26" s="38">
        <v>7</v>
      </c>
      <c r="BJ26" s="38"/>
      <c r="BK26" s="38">
        <v>7</v>
      </c>
      <c r="BL26" s="38"/>
      <c r="BM26" s="38">
        <v>7</v>
      </c>
      <c r="BN26" s="38"/>
      <c r="BO26" s="38">
        <v>5</v>
      </c>
      <c r="BP26" s="38"/>
      <c r="BQ26" s="38">
        <v>8</v>
      </c>
      <c r="BR26" s="38"/>
      <c r="BS26" s="38">
        <v>5</v>
      </c>
      <c r="BT26" s="38"/>
      <c r="BU26" s="38">
        <v>6</v>
      </c>
      <c r="BV26" s="38"/>
      <c r="BW26" s="38">
        <v>6</v>
      </c>
      <c r="BX26" s="38"/>
      <c r="BY26" s="38">
        <v>8</v>
      </c>
      <c r="BZ26" s="38"/>
      <c r="CA26" s="38">
        <v>4</v>
      </c>
      <c r="CB26" s="38">
        <v>6</v>
      </c>
      <c r="CC26" s="38">
        <v>6</v>
      </c>
      <c r="CD26" s="38"/>
      <c r="CE26" s="38">
        <v>7</v>
      </c>
      <c r="CF26" s="38"/>
      <c r="CG26" s="38">
        <v>5</v>
      </c>
      <c r="CH26" s="38"/>
      <c r="CI26" s="16">
        <f t="shared" si="12"/>
        <v>195</v>
      </c>
      <c r="CJ26" s="34">
        <f t="shared" si="13"/>
        <v>6.09375</v>
      </c>
      <c r="CK26" s="16" t="str">
        <f t="shared" si="14"/>
        <v>TBK</v>
      </c>
      <c r="CL26" s="16">
        <f t="shared" si="15"/>
        <v>201</v>
      </c>
      <c r="CM26" s="34">
        <f t="shared" si="16"/>
        <v>6.28125</v>
      </c>
      <c r="CN26" s="16" t="str">
        <f t="shared" si="17"/>
        <v>TBK</v>
      </c>
      <c r="CO26" s="16">
        <f t="shared" si="18"/>
        <v>334</v>
      </c>
      <c r="CP26" s="34">
        <f t="shared" si="19"/>
        <v>6.072727272727272</v>
      </c>
      <c r="CQ26" s="37" t="str">
        <f t="shared" si="20"/>
        <v>TBK</v>
      </c>
      <c r="CR26" s="16">
        <f t="shared" si="21"/>
        <v>346</v>
      </c>
      <c r="CS26" s="34">
        <f t="shared" si="22"/>
        <v>6.290909090909091</v>
      </c>
      <c r="CT26" s="16" t="str">
        <f t="shared" si="23"/>
        <v>TBK</v>
      </c>
    </row>
    <row r="27" spans="1:98" ht="21.75" customHeight="1">
      <c r="A27" s="11">
        <v>18</v>
      </c>
      <c r="B27" s="12" t="s">
        <v>33</v>
      </c>
      <c r="C27" s="24" t="s">
        <v>154</v>
      </c>
      <c r="D27" s="39" t="s">
        <v>155</v>
      </c>
      <c r="E27" s="40" t="s">
        <v>156</v>
      </c>
      <c r="F27" s="27">
        <v>5</v>
      </c>
      <c r="G27" s="21">
        <v>6</v>
      </c>
      <c r="H27" s="21"/>
      <c r="I27" s="21">
        <v>9</v>
      </c>
      <c r="J27" s="21"/>
      <c r="K27" s="21">
        <v>6</v>
      </c>
      <c r="L27" s="21"/>
      <c r="M27" s="21">
        <v>5</v>
      </c>
      <c r="N27" s="21"/>
      <c r="O27" s="21">
        <v>6</v>
      </c>
      <c r="P27" s="21"/>
      <c r="Q27" s="21">
        <v>7</v>
      </c>
      <c r="R27" s="21"/>
      <c r="S27" s="21">
        <v>3</v>
      </c>
      <c r="T27" s="21">
        <v>5</v>
      </c>
      <c r="U27" s="21">
        <v>7</v>
      </c>
      <c r="V27" s="21"/>
      <c r="W27" s="21">
        <v>8</v>
      </c>
      <c r="X27" s="21"/>
      <c r="Y27" s="21">
        <v>8</v>
      </c>
      <c r="Z27" s="21"/>
      <c r="AA27" s="16">
        <f t="shared" si="0"/>
        <v>147</v>
      </c>
      <c r="AB27" s="16">
        <f t="shared" si="1"/>
        <v>6.125</v>
      </c>
      <c r="AC27" s="20" t="str">
        <f t="shared" si="2"/>
        <v>TBK</v>
      </c>
      <c r="AD27" s="16">
        <f t="shared" si="3"/>
        <v>153</v>
      </c>
      <c r="AE27" s="16">
        <f t="shared" si="4"/>
        <v>6.375</v>
      </c>
      <c r="AF27" s="20" t="str">
        <f t="shared" si="5"/>
        <v>TBK</v>
      </c>
      <c r="AG27" s="16">
        <v>7</v>
      </c>
      <c r="AH27" s="16"/>
      <c r="AI27" s="16">
        <v>8</v>
      </c>
      <c r="AJ27" s="16"/>
      <c r="AK27" s="16">
        <v>5</v>
      </c>
      <c r="AL27" s="16"/>
      <c r="AM27" s="16">
        <v>6</v>
      </c>
      <c r="AN27" s="16"/>
      <c r="AO27" s="16">
        <v>5</v>
      </c>
      <c r="AP27" s="16"/>
      <c r="AQ27" s="16">
        <v>7</v>
      </c>
      <c r="AR27" s="16"/>
      <c r="AS27" s="16">
        <v>7</v>
      </c>
      <c r="AT27" s="16"/>
      <c r="AU27" s="16">
        <v>6</v>
      </c>
      <c r="AV27" s="16"/>
      <c r="AW27" s="16">
        <v>9</v>
      </c>
      <c r="AX27" s="16"/>
      <c r="AY27" s="16">
        <v>6</v>
      </c>
      <c r="AZ27" s="16"/>
      <c r="BA27" s="16">
        <f t="shared" si="6"/>
        <v>150</v>
      </c>
      <c r="BB27" s="34">
        <f t="shared" si="7"/>
        <v>6.521739130434782</v>
      </c>
      <c r="BC27" s="16" t="str">
        <f t="shared" si="8"/>
        <v>TBK</v>
      </c>
      <c r="BD27" s="16">
        <f t="shared" si="9"/>
        <v>150</v>
      </c>
      <c r="BE27" s="34">
        <f t="shared" si="10"/>
        <v>6.521739130434782</v>
      </c>
      <c r="BF27" s="16" t="str">
        <f t="shared" si="11"/>
        <v>TBK</v>
      </c>
      <c r="BG27" s="38">
        <v>7</v>
      </c>
      <c r="BH27" s="38"/>
      <c r="BI27" s="38">
        <v>7</v>
      </c>
      <c r="BJ27" s="38"/>
      <c r="BK27" s="38">
        <v>5</v>
      </c>
      <c r="BL27" s="38"/>
      <c r="BM27" s="38">
        <v>6</v>
      </c>
      <c r="BN27" s="38"/>
      <c r="BO27" s="38">
        <v>5</v>
      </c>
      <c r="BP27" s="38"/>
      <c r="BQ27" s="38">
        <v>7</v>
      </c>
      <c r="BR27" s="38"/>
      <c r="BS27" s="38">
        <v>6</v>
      </c>
      <c r="BT27" s="38"/>
      <c r="BU27" s="38">
        <v>6</v>
      </c>
      <c r="BV27" s="38"/>
      <c r="BW27" s="38">
        <v>7</v>
      </c>
      <c r="BX27" s="38"/>
      <c r="BY27" s="38">
        <v>8</v>
      </c>
      <c r="BZ27" s="38"/>
      <c r="CA27" s="38">
        <v>7</v>
      </c>
      <c r="CB27" s="38"/>
      <c r="CC27" s="38">
        <v>6</v>
      </c>
      <c r="CD27" s="38"/>
      <c r="CE27" s="38">
        <v>7</v>
      </c>
      <c r="CF27" s="38"/>
      <c r="CG27" s="38">
        <v>5</v>
      </c>
      <c r="CH27" s="38"/>
      <c r="CI27" s="16">
        <f t="shared" si="12"/>
        <v>205</v>
      </c>
      <c r="CJ27" s="34">
        <f t="shared" si="13"/>
        <v>6.40625</v>
      </c>
      <c r="CK27" s="16" t="str">
        <f t="shared" si="14"/>
        <v>TBK</v>
      </c>
      <c r="CL27" s="16">
        <f t="shared" si="15"/>
        <v>205</v>
      </c>
      <c r="CM27" s="34">
        <f t="shared" si="16"/>
        <v>6.40625</v>
      </c>
      <c r="CN27" s="16" t="str">
        <f t="shared" si="17"/>
        <v>TBK</v>
      </c>
      <c r="CO27" s="16">
        <f t="shared" si="18"/>
        <v>355</v>
      </c>
      <c r="CP27" s="34">
        <f t="shared" si="19"/>
        <v>6.454545454545454</v>
      </c>
      <c r="CQ27" s="37" t="str">
        <f t="shared" si="20"/>
        <v>TBK</v>
      </c>
      <c r="CR27" s="16">
        <f t="shared" si="21"/>
        <v>355</v>
      </c>
      <c r="CS27" s="34">
        <f t="shared" si="22"/>
        <v>6.454545454545454</v>
      </c>
      <c r="CT27" s="16" t="str">
        <f t="shared" si="23"/>
        <v>TBK</v>
      </c>
    </row>
    <row r="28" spans="1:98" ht="21.75" customHeight="1">
      <c r="A28" s="11">
        <v>19</v>
      </c>
      <c r="B28" s="12" t="s">
        <v>50</v>
      </c>
      <c r="C28" s="24" t="s">
        <v>157</v>
      </c>
      <c r="D28" s="39" t="s">
        <v>158</v>
      </c>
      <c r="E28" s="40" t="s">
        <v>156</v>
      </c>
      <c r="F28" s="27">
        <v>1</v>
      </c>
      <c r="G28" s="21">
        <v>7</v>
      </c>
      <c r="H28" s="21"/>
      <c r="I28" s="21">
        <v>6</v>
      </c>
      <c r="J28" s="21"/>
      <c r="K28" s="21">
        <v>5</v>
      </c>
      <c r="L28" s="21"/>
      <c r="M28" s="21">
        <v>5</v>
      </c>
      <c r="N28" s="21"/>
      <c r="O28" s="21">
        <v>6</v>
      </c>
      <c r="P28" s="21"/>
      <c r="Q28" s="21">
        <v>7</v>
      </c>
      <c r="R28" s="21"/>
      <c r="S28" s="21">
        <v>4</v>
      </c>
      <c r="T28" s="21">
        <v>6</v>
      </c>
      <c r="U28" s="21">
        <v>5</v>
      </c>
      <c r="V28" s="21"/>
      <c r="W28" s="21">
        <v>6</v>
      </c>
      <c r="X28" s="21"/>
      <c r="Y28" s="21">
        <v>6</v>
      </c>
      <c r="Z28" s="21"/>
      <c r="AA28" s="16">
        <f t="shared" si="0"/>
        <v>132</v>
      </c>
      <c r="AB28" s="16">
        <f t="shared" si="1"/>
        <v>5.5</v>
      </c>
      <c r="AC28" s="20" t="str">
        <f t="shared" si="2"/>
        <v>TB</v>
      </c>
      <c r="AD28" s="16">
        <f t="shared" si="3"/>
        <v>138</v>
      </c>
      <c r="AE28" s="16">
        <f t="shared" si="4"/>
        <v>5.75</v>
      </c>
      <c r="AF28" s="20" t="str">
        <f t="shared" si="5"/>
        <v>TB</v>
      </c>
      <c r="AG28" s="16">
        <v>7</v>
      </c>
      <c r="AH28" s="16"/>
      <c r="AI28" s="16">
        <v>9</v>
      </c>
      <c r="AJ28" s="16"/>
      <c r="AK28" s="16">
        <v>4</v>
      </c>
      <c r="AL28" s="16">
        <v>5</v>
      </c>
      <c r="AM28" s="16">
        <v>7</v>
      </c>
      <c r="AN28" s="16"/>
      <c r="AO28" s="16">
        <v>5</v>
      </c>
      <c r="AP28" s="16"/>
      <c r="AQ28" s="16">
        <v>7</v>
      </c>
      <c r="AR28" s="16"/>
      <c r="AS28" s="30">
        <v>7</v>
      </c>
      <c r="AU28" s="16">
        <v>5</v>
      </c>
      <c r="AV28" s="16"/>
      <c r="AW28" s="16">
        <v>9</v>
      </c>
      <c r="AX28" s="16"/>
      <c r="AY28" s="16">
        <v>8</v>
      </c>
      <c r="AZ28" s="16"/>
      <c r="BA28" s="16">
        <f t="shared" si="6"/>
        <v>155</v>
      </c>
      <c r="BB28" s="34">
        <f t="shared" si="7"/>
        <v>6.739130434782608</v>
      </c>
      <c r="BC28" s="16" t="str">
        <f t="shared" si="8"/>
        <v>TBK</v>
      </c>
      <c r="BD28" s="16">
        <f t="shared" si="9"/>
        <v>158</v>
      </c>
      <c r="BE28" s="34">
        <f t="shared" si="10"/>
        <v>6.869565217391305</v>
      </c>
      <c r="BF28" s="16" t="str">
        <f t="shared" si="11"/>
        <v>TBK</v>
      </c>
      <c r="BG28" s="38">
        <v>8</v>
      </c>
      <c r="BH28" s="38"/>
      <c r="BI28" s="38">
        <v>8</v>
      </c>
      <c r="BJ28" s="38"/>
      <c r="BK28" s="38">
        <v>5</v>
      </c>
      <c r="BL28" s="38"/>
      <c r="BM28" s="38">
        <v>7</v>
      </c>
      <c r="BN28" s="38"/>
      <c r="BO28" s="38">
        <v>8</v>
      </c>
      <c r="BP28" s="38"/>
      <c r="BQ28" s="38">
        <v>8</v>
      </c>
      <c r="BR28" s="38"/>
      <c r="BS28" s="38">
        <v>7</v>
      </c>
      <c r="BT28" s="38"/>
      <c r="BU28" s="38">
        <v>6</v>
      </c>
      <c r="BV28" s="38"/>
      <c r="BW28" s="38">
        <v>6</v>
      </c>
      <c r="BX28" s="38"/>
      <c r="BY28" s="38">
        <v>8</v>
      </c>
      <c r="BZ28" s="38"/>
      <c r="CA28" s="38">
        <v>6</v>
      </c>
      <c r="CB28" s="38"/>
      <c r="CC28" s="38">
        <v>7</v>
      </c>
      <c r="CD28" s="38"/>
      <c r="CE28" s="38">
        <v>8</v>
      </c>
      <c r="CF28" s="38"/>
      <c r="CG28" s="38">
        <v>5</v>
      </c>
      <c r="CH28" s="38"/>
      <c r="CI28" s="16">
        <f t="shared" si="12"/>
        <v>220</v>
      </c>
      <c r="CJ28" s="34">
        <f t="shared" si="13"/>
        <v>6.875</v>
      </c>
      <c r="CK28" s="16" t="str">
        <f t="shared" si="14"/>
        <v>TBK</v>
      </c>
      <c r="CL28" s="16">
        <f t="shared" si="15"/>
        <v>220</v>
      </c>
      <c r="CM28" s="34">
        <f t="shared" si="16"/>
        <v>6.875</v>
      </c>
      <c r="CN28" s="16" t="str">
        <f t="shared" si="17"/>
        <v>TBK</v>
      </c>
      <c r="CO28" s="16">
        <f t="shared" si="18"/>
        <v>375</v>
      </c>
      <c r="CP28" s="34">
        <f t="shared" si="19"/>
        <v>6.818181818181818</v>
      </c>
      <c r="CQ28" s="37" t="str">
        <f t="shared" si="20"/>
        <v>TBK</v>
      </c>
      <c r="CR28" s="16">
        <f t="shared" si="21"/>
        <v>378</v>
      </c>
      <c r="CS28" s="34">
        <f t="shared" si="22"/>
        <v>6.872727272727273</v>
      </c>
      <c r="CT28" s="16" t="str">
        <f t="shared" si="23"/>
        <v>TBK</v>
      </c>
    </row>
    <row r="29" spans="1:98" ht="21.75" customHeight="1">
      <c r="A29" s="11">
        <v>20</v>
      </c>
      <c r="B29" s="12" t="s">
        <v>79</v>
      </c>
      <c r="C29" s="24" t="s">
        <v>159</v>
      </c>
      <c r="D29" s="39" t="s">
        <v>160</v>
      </c>
      <c r="E29" s="40" t="s">
        <v>156</v>
      </c>
      <c r="F29" s="27">
        <v>1</v>
      </c>
      <c r="G29" s="21">
        <v>8</v>
      </c>
      <c r="H29" s="21"/>
      <c r="I29" s="21">
        <v>9</v>
      </c>
      <c r="J29" s="21"/>
      <c r="K29" s="21">
        <v>8</v>
      </c>
      <c r="L29" s="21"/>
      <c r="M29" s="21">
        <v>8</v>
      </c>
      <c r="N29" s="21"/>
      <c r="O29" s="21">
        <v>7</v>
      </c>
      <c r="P29" s="21"/>
      <c r="Q29" s="21">
        <v>8</v>
      </c>
      <c r="R29" s="21"/>
      <c r="S29" s="21">
        <v>5</v>
      </c>
      <c r="T29" s="21"/>
      <c r="U29" s="21">
        <v>6</v>
      </c>
      <c r="V29" s="21"/>
      <c r="W29" s="21">
        <v>8</v>
      </c>
      <c r="X29" s="21"/>
      <c r="Y29" s="21">
        <v>8</v>
      </c>
      <c r="Z29" s="21"/>
      <c r="AA29" s="16">
        <f t="shared" si="0"/>
        <v>178</v>
      </c>
      <c r="AB29" s="16">
        <f t="shared" si="1"/>
        <v>7.416666666666667</v>
      </c>
      <c r="AC29" s="20" t="str">
        <f t="shared" si="2"/>
        <v>Khá</v>
      </c>
      <c r="AD29" s="16">
        <f t="shared" si="3"/>
        <v>178</v>
      </c>
      <c r="AE29" s="16">
        <f t="shared" si="4"/>
        <v>7.416666666666667</v>
      </c>
      <c r="AF29" s="20" t="str">
        <f t="shared" si="5"/>
        <v>Khá</v>
      </c>
      <c r="AG29" s="16">
        <v>8</v>
      </c>
      <c r="AH29" s="16"/>
      <c r="AI29" s="16">
        <v>9</v>
      </c>
      <c r="AJ29" s="16"/>
      <c r="AK29" s="16">
        <v>7</v>
      </c>
      <c r="AL29" s="16"/>
      <c r="AM29" s="16">
        <v>6</v>
      </c>
      <c r="AN29" s="16"/>
      <c r="AO29" s="16">
        <v>7</v>
      </c>
      <c r="AP29" s="16"/>
      <c r="AQ29" s="16">
        <v>7</v>
      </c>
      <c r="AR29" s="16"/>
      <c r="AS29" s="16">
        <v>8</v>
      </c>
      <c r="AT29" s="16"/>
      <c r="AU29" s="16">
        <v>10</v>
      </c>
      <c r="AV29" s="16"/>
      <c r="AW29" s="16">
        <v>9</v>
      </c>
      <c r="AX29" s="16"/>
      <c r="AY29" s="16">
        <v>7</v>
      </c>
      <c r="AZ29" s="16"/>
      <c r="BA29" s="16">
        <f t="shared" si="6"/>
        <v>175</v>
      </c>
      <c r="BB29" s="34">
        <f t="shared" si="7"/>
        <v>7.608695652173913</v>
      </c>
      <c r="BC29" s="16" t="str">
        <f t="shared" si="8"/>
        <v>Khá</v>
      </c>
      <c r="BD29" s="16">
        <f t="shared" si="9"/>
        <v>175</v>
      </c>
      <c r="BE29" s="34">
        <f t="shared" si="10"/>
        <v>7.608695652173913</v>
      </c>
      <c r="BF29" s="16" t="str">
        <f t="shared" si="11"/>
        <v>Khá</v>
      </c>
      <c r="BG29" s="38">
        <v>9</v>
      </c>
      <c r="BH29" s="38"/>
      <c r="BI29" s="38">
        <v>10</v>
      </c>
      <c r="BJ29" s="38"/>
      <c r="BK29" s="38">
        <v>5</v>
      </c>
      <c r="BL29" s="38"/>
      <c r="BM29" s="38">
        <v>7</v>
      </c>
      <c r="BN29" s="38"/>
      <c r="BO29" s="38">
        <v>9</v>
      </c>
      <c r="BP29" s="38"/>
      <c r="BQ29" s="38">
        <v>9</v>
      </c>
      <c r="BR29" s="38"/>
      <c r="BS29" s="38">
        <v>7</v>
      </c>
      <c r="BT29" s="38"/>
      <c r="BU29" s="38">
        <v>6</v>
      </c>
      <c r="BV29" s="38"/>
      <c r="BW29" s="38">
        <v>8</v>
      </c>
      <c r="BX29" s="38"/>
      <c r="BY29" s="38">
        <v>9</v>
      </c>
      <c r="BZ29" s="38"/>
      <c r="CA29" s="38">
        <v>7</v>
      </c>
      <c r="CB29" s="38"/>
      <c r="CC29" s="38">
        <v>8</v>
      </c>
      <c r="CD29" s="38"/>
      <c r="CE29" s="38">
        <v>8</v>
      </c>
      <c r="CF29" s="38"/>
      <c r="CG29" s="38">
        <v>7</v>
      </c>
      <c r="CH29" s="38"/>
      <c r="CI29" s="16">
        <f t="shared" si="12"/>
        <v>250</v>
      </c>
      <c r="CJ29" s="34">
        <f t="shared" si="13"/>
        <v>7.8125</v>
      </c>
      <c r="CK29" s="16" t="str">
        <f t="shared" si="14"/>
        <v>Khá</v>
      </c>
      <c r="CL29" s="16">
        <f t="shared" si="15"/>
        <v>250</v>
      </c>
      <c r="CM29" s="34">
        <f t="shared" si="16"/>
        <v>7.8125</v>
      </c>
      <c r="CN29" s="16" t="str">
        <f t="shared" si="17"/>
        <v>Khá</v>
      </c>
      <c r="CO29" s="16">
        <f t="shared" si="18"/>
        <v>425</v>
      </c>
      <c r="CP29" s="34">
        <f t="shared" si="19"/>
        <v>7.7272727272727275</v>
      </c>
      <c r="CQ29" s="37" t="str">
        <f t="shared" si="20"/>
        <v>Khá</v>
      </c>
      <c r="CR29" s="16">
        <f t="shared" si="21"/>
        <v>425</v>
      </c>
      <c r="CS29" s="34">
        <f t="shared" si="22"/>
        <v>7.7272727272727275</v>
      </c>
      <c r="CT29" s="16" t="str">
        <f t="shared" si="23"/>
        <v>Khá</v>
      </c>
    </row>
    <row r="30" spans="1:98" ht="21.75" customHeight="1">
      <c r="A30" s="11">
        <v>21</v>
      </c>
      <c r="B30" s="12" t="s">
        <v>34</v>
      </c>
      <c r="C30" s="24" t="s">
        <v>161</v>
      </c>
      <c r="D30" s="39" t="s">
        <v>162</v>
      </c>
      <c r="E30" s="40" t="s">
        <v>163</v>
      </c>
      <c r="F30" s="27">
        <v>3</v>
      </c>
      <c r="G30" s="21">
        <v>6</v>
      </c>
      <c r="H30" s="21"/>
      <c r="I30" s="21">
        <v>6</v>
      </c>
      <c r="J30" s="21"/>
      <c r="K30" s="21">
        <v>5</v>
      </c>
      <c r="L30" s="21"/>
      <c r="M30" s="21">
        <v>5</v>
      </c>
      <c r="N30" s="21"/>
      <c r="O30" s="21">
        <v>6</v>
      </c>
      <c r="P30" s="21"/>
      <c r="Q30" s="21">
        <v>6</v>
      </c>
      <c r="R30" s="21"/>
      <c r="S30" s="21">
        <v>5</v>
      </c>
      <c r="T30" s="21"/>
      <c r="U30" s="21">
        <v>7</v>
      </c>
      <c r="V30" s="21"/>
      <c r="W30" s="21">
        <v>6</v>
      </c>
      <c r="X30" s="21"/>
      <c r="Y30" s="21">
        <v>7</v>
      </c>
      <c r="Z30" s="21"/>
      <c r="AA30" s="16">
        <f t="shared" si="0"/>
        <v>136</v>
      </c>
      <c r="AB30" s="16">
        <f t="shared" si="1"/>
        <v>5.666666666666667</v>
      </c>
      <c r="AC30" s="20" t="str">
        <f t="shared" si="2"/>
        <v>TB</v>
      </c>
      <c r="AD30" s="16">
        <f t="shared" si="3"/>
        <v>136</v>
      </c>
      <c r="AE30" s="16">
        <f t="shared" si="4"/>
        <v>5.666666666666667</v>
      </c>
      <c r="AF30" s="20" t="str">
        <f t="shared" si="5"/>
        <v>TB</v>
      </c>
      <c r="AG30" s="16">
        <v>8</v>
      </c>
      <c r="AH30" s="16"/>
      <c r="AI30" s="16">
        <v>9</v>
      </c>
      <c r="AJ30" s="16"/>
      <c r="AK30" s="16">
        <v>6</v>
      </c>
      <c r="AL30" s="16"/>
      <c r="AM30" s="16">
        <v>6</v>
      </c>
      <c r="AN30" s="16"/>
      <c r="AO30" s="16">
        <v>6</v>
      </c>
      <c r="AP30" s="16"/>
      <c r="AQ30" s="16">
        <v>6</v>
      </c>
      <c r="AR30" s="16"/>
      <c r="AS30" s="16">
        <v>8</v>
      </c>
      <c r="AT30" s="16"/>
      <c r="AU30" s="16">
        <v>7</v>
      </c>
      <c r="AV30" s="16"/>
      <c r="AW30" s="16">
        <v>9</v>
      </c>
      <c r="AX30" s="16"/>
      <c r="AY30" s="16">
        <v>5</v>
      </c>
      <c r="AZ30" s="16"/>
      <c r="BA30" s="16">
        <f t="shared" si="6"/>
        <v>158</v>
      </c>
      <c r="BB30" s="34">
        <f t="shared" si="7"/>
        <v>6.869565217391305</v>
      </c>
      <c r="BC30" s="16" t="str">
        <f t="shared" si="8"/>
        <v>TBK</v>
      </c>
      <c r="BD30" s="16">
        <f t="shared" si="9"/>
        <v>158</v>
      </c>
      <c r="BE30" s="34">
        <f t="shared" si="10"/>
        <v>6.869565217391305</v>
      </c>
      <c r="BF30" s="16" t="str">
        <f t="shared" si="11"/>
        <v>TBK</v>
      </c>
      <c r="BG30" s="38">
        <v>7</v>
      </c>
      <c r="BH30" s="38"/>
      <c r="BI30" s="38">
        <v>8</v>
      </c>
      <c r="BJ30" s="38"/>
      <c r="BK30" s="38">
        <v>6</v>
      </c>
      <c r="BL30" s="38"/>
      <c r="BM30" s="38">
        <v>7</v>
      </c>
      <c r="BN30" s="38"/>
      <c r="BO30" s="38">
        <v>6</v>
      </c>
      <c r="BP30" s="38"/>
      <c r="BQ30" s="38">
        <v>8</v>
      </c>
      <c r="BR30" s="38"/>
      <c r="BS30" s="38">
        <v>7</v>
      </c>
      <c r="BT30" s="38"/>
      <c r="BU30" s="38">
        <v>6</v>
      </c>
      <c r="BV30" s="38"/>
      <c r="BW30" s="38">
        <v>7</v>
      </c>
      <c r="BX30" s="38"/>
      <c r="BY30" s="38">
        <v>8</v>
      </c>
      <c r="BZ30" s="38"/>
      <c r="CA30" s="38">
        <v>6</v>
      </c>
      <c r="CB30" s="38"/>
      <c r="CC30" s="38">
        <v>7</v>
      </c>
      <c r="CD30" s="38"/>
      <c r="CE30" s="38">
        <v>7</v>
      </c>
      <c r="CF30" s="38"/>
      <c r="CG30" s="38">
        <v>6</v>
      </c>
      <c r="CH30" s="38"/>
      <c r="CI30" s="16">
        <f t="shared" si="12"/>
        <v>217</v>
      </c>
      <c r="CJ30" s="34">
        <f t="shared" si="13"/>
        <v>6.78125</v>
      </c>
      <c r="CK30" s="16" t="str">
        <f t="shared" si="14"/>
        <v>TBK</v>
      </c>
      <c r="CL30" s="16">
        <f t="shared" si="15"/>
        <v>217</v>
      </c>
      <c r="CM30" s="34">
        <f t="shared" si="16"/>
        <v>6.78125</v>
      </c>
      <c r="CN30" s="16" t="str">
        <f t="shared" si="17"/>
        <v>TBK</v>
      </c>
      <c r="CO30" s="16">
        <f t="shared" si="18"/>
        <v>375</v>
      </c>
      <c r="CP30" s="34">
        <f t="shared" si="19"/>
        <v>6.818181818181818</v>
      </c>
      <c r="CQ30" s="37" t="str">
        <f t="shared" si="20"/>
        <v>TBK</v>
      </c>
      <c r="CR30" s="16">
        <f t="shared" si="21"/>
        <v>375</v>
      </c>
      <c r="CS30" s="34">
        <f t="shared" si="22"/>
        <v>6.818181818181818</v>
      </c>
      <c r="CT30" s="16" t="str">
        <f t="shared" si="23"/>
        <v>TBK</v>
      </c>
    </row>
    <row r="31" spans="1:98" ht="21.75" customHeight="1">
      <c r="A31" s="11">
        <v>22</v>
      </c>
      <c r="B31" s="12" t="s">
        <v>80</v>
      </c>
      <c r="C31" s="24" t="s">
        <v>164</v>
      </c>
      <c r="D31" s="39" t="s">
        <v>165</v>
      </c>
      <c r="E31" s="40" t="s">
        <v>166</v>
      </c>
      <c r="F31" s="27">
        <v>4</v>
      </c>
      <c r="G31" s="21">
        <v>7</v>
      </c>
      <c r="H31" s="21"/>
      <c r="I31" s="21">
        <v>4</v>
      </c>
      <c r="J31" s="21">
        <v>8</v>
      </c>
      <c r="K31" s="21">
        <v>7</v>
      </c>
      <c r="L31" s="21"/>
      <c r="M31" s="21">
        <v>6</v>
      </c>
      <c r="N31" s="21"/>
      <c r="O31" s="21">
        <v>7</v>
      </c>
      <c r="P31" s="21"/>
      <c r="Q31" s="21">
        <v>8</v>
      </c>
      <c r="R31" s="21"/>
      <c r="S31" s="21">
        <v>3</v>
      </c>
      <c r="T31" s="21">
        <v>8</v>
      </c>
      <c r="U31" s="21">
        <v>7</v>
      </c>
      <c r="V31" s="21"/>
      <c r="W31" s="21">
        <v>9</v>
      </c>
      <c r="X31" s="21"/>
      <c r="Y31" s="21">
        <v>7</v>
      </c>
      <c r="Z31" s="21"/>
      <c r="AA31" s="16">
        <f t="shared" si="0"/>
        <v>158</v>
      </c>
      <c r="AB31" s="16">
        <f t="shared" si="1"/>
        <v>6.583333333333333</v>
      </c>
      <c r="AC31" s="20" t="str">
        <f t="shared" si="2"/>
        <v>TBK</v>
      </c>
      <c r="AD31" s="16">
        <f t="shared" si="3"/>
        <v>177</v>
      </c>
      <c r="AE31" s="16">
        <f t="shared" si="4"/>
        <v>7.375</v>
      </c>
      <c r="AF31" s="20" t="str">
        <f t="shared" si="5"/>
        <v>Khá</v>
      </c>
      <c r="AG31" s="16">
        <v>8</v>
      </c>
      <c r="AH31" s="16"/>
      <c r="AI31" s="16">
        <v>10</v>
      </c>
      <c r="AJ31" s="16"/>
      <c r="AK31" s="16">
        <v>5</v>
      </c>
      <c r="AL31" s="16"/>
      <c r="AM31" s="16">
        <v>7</v>
      </c>
      <c r="AN31" s="16"/>
      <c r="AO31" s="16">
        <v>4</v>
      </c>
      <c r="AP31" s="16">
        <v>7</v>
      </c>
      <c r="AQ31" s="16">
        <v>7</v>
      </c>
      <c r="AR31" s="16"/>
      <c r="AS31" s="16">
        <v>7</v>
      </c>
      <c r="AT31" s="16"/>
      <c r="AU31" s="16">
        <v>8</v>
      </c>
      <c r="AV31" s="16"/>
      <c r="AW31" s="16">
        <v>9</v>
      </c>
      <c r="AX31" s="16"/>
      <c r="AY31" s="16">
        <v>6</v>
      </c>
      <c r="AZ31" s="16"/>
      <c r="BA31" s="16">
        <f t="shared" si="6"/>
        <v>156</v>
      </c>
      <c r="BB31" s="34">
        <f t="shared" si="7"/>
        <v>6.782608695652174</v>
      </c>
      <c r="BC31" s="16" t="str">
        <f t="shared" si="8"/>
        <v>TBK</v>
      </c>
      <c r="BD31" s="16">
        <f t="shared" si="9"/>
        <v>165</v>
      </c>
      <c r="BE31" s="34">
        <f t="shared" si="10"/>
        <v>7.173913043478261</v>
      </c>
      <c r="BF31" s="16" t="str">
        <f t="shared" si="11"/>
        <v>Khá</v>
      </c>
      <c r="BG31" s="38">
        <v>8</v>
      </c>
      <c r="BH31" s="38"/>
      <c r="BI31" s="38">
        <v>10</v>
      </c>
      <c r="BJ31" s="38"/>
      <c r="BK31" s="38">
        <v>6</v>
      </c>
      <c r="BL31" s="38"/>
      <c r="BM31" s="38">
        <v>7</v>
      </c>
      <c r="BN31" s="38"/>
      <c r="BO31" s="38">
        <v>8</v>
      </c>
      <c r="BP31" s="38"/>
      <c r="BQ31" s="38">
        <v>8</v>
      </c>
      <c r="BR31" s="38"/>
      <c r="BS31" s="38">
        <v>7</v>
      </c>
      <c r="BT31" s="38"/>
      <c r="BU31" s="38">
        <v>7</v>
      </c>
      <c r="BV31" s="38"/>
      <c r="BW31" s="38">
        <v>7</v>
      </c>
      <c r="BX31" s="38"/>
      <c r="BY31" s="38">
        <v>9</v>
      </c>
      <c r="BZ31" s="38"/>
      <c r="CA31" s="38">
        <v>6</v>
      </c>
      <c r="CB31" s="38"/>
      <c r="CC31" s="38">
        <v>8</v>
      </c>
      <c r="CD31" s="38"/>
      <c r="CE31" s="38">
        <v>8</v>
      </c>
      <c r="CF31" s="38"/>
      <c r="CG31" s="38">
        <v>6</v>
      </c>
      <c r="CH31" s="38"/>
      <c r="CI31" s="16">
        <f t="shared" si="12"/>
        <v>237</v>
      </c>
      <c r="CJ31" s="34">
        <f t="shared" si="13"/>
        <v>7.40625</v>
      </c>
      <c r="CK31" s="16" t="str">
        <f t="shared" si="14"/>
        <v>Khá</v>
      </c>
      <c r="CL31" s="16">
        <f t="shared" si="15"/>
        <v>237</v>
      </c>
      <c r="CM31" s="34">
        <f t="shared" si="16"/>
        <v>7.40625</v>
      </c>
      <c r="CN31" s="16" t="str">
        <f t="shared" si="17"/>
        <v>Khá</v>
      </c>
      <c r="CO31" s="16">
        <f t="shared" si="18"/>
        <v>393</v>
      </c>
      <c r="CP31" s="34">
        <f t="shared" si="19"/>
        <v>7.1454545454545455</v>
      </c>
      <c r="CQ31" s="37" t="str">
        <f t="shared" si="20"/>
        <v>Khá</v>
      </c>
      <c r="CR31" s="16">
        <f t="shared" si="21"/>
        <v>402</v>
      </c>
      <c r="CS31" s="34">
        <f t="shared" si="22"/>
        <v>7.3090909090909095</v>
      </c>
      <c r="CT31" s="16" t="str">
        <f t="shared" si="23"/>
        <v>Khá</v>
      </c>
    </row>
    <row r="32" spans="1:98" ht="21.75" customHeight="1">
      <c r="A32" s="11">
        <v>23</v>
      </c>
      <c r="B32" s="12" t="s">
        <v>63</v>
      </c>
      <c r="C32" s="24" t="s">
        <v>167</v>
      </c>
      <c r="D32" s="39" t="s">
        <v>168</v>
      </c>
      <c r="E32" s="40" t="s">
        <v>166</v>
      </c>
      <c r="F32" s="27">
        <v>6</v>
      </c>
      <c r="G32" s="21">
        <v>5</v>
      </c>
      <c r="H32" s="21"/>
      <c r="I32" s="21">
        <v>4</v>
      </c>
      <c r="J32" s="21">
        <v>6</v>
      </c>
      <c r="K32" s="21">
        <v>3</v>
      </c>
      <c r="L32" s="21">
        <v>4</v>
      </c>
      <c r="M32" s="21">
        <v>3</v>
      </c>
      <c r="N32" s="21">
        <v>3</v>
      </c>
      <c r="O32" s="21">
        <v>4</v>
      </c>
      <c r="P32" s="28">
        <v>0</v>
      </c>
      <c r="Q32" s="21">
        <v>6</v>
      </c>
      <c r="R32" s="21"/>
      <c r="S32" s="21">
        <v>4</v>
      </c>
      <c r="T32" s="21">
        <v>5</v>
      </c>
      <c r="U32" s="21">
        <v>3</v>
      </c>
      <c r="V32" s="21">
        <v>7</v>
      </c>
      <c r="W32" s="21">
        <v>6</v>
      </c>
      <c r="X32" s="21"/>
      <c r="Y32" s="21">
        <v>8</v>
      </c>
      <c r="Z32" s="21"/>
      <c r="AA32" s="16">
        <f t="shared" si="0"/>
        <v>102</v>
      </c>
      <c r="AB32" s="16">
        <f t="shared" si="1"/>
        <v>4.25</v>
      </c>
      <c r="AC32" s="20" t="str">
        <f t="shared" si="2"/>
        <v>Yếu</v>
      </c>
      <c r="AD32" s="16">
        <f t="shared" si="3"/>
        <v>120</v>
      </c>
      <c r="AE32" s="16">
        <f t="shared" si="4"/>
        <v>5</v>
      </c>
      <c r="AF32" s="20" t="str">
        <f t="shared" si="5"/>
        <v>TB</v>
      </c>
      <c r="AG32" s="16">
        <v>5</v>
      </c>
      <c r="AH32" s="16"/>
      <c r="AI32" s="16">
        <v>8</v>
      </c>
      <c r="AJ32" s="16"/>
      <c r="AK32" s="16">
        <v>4</v>
      </c>
      <c r="AL32" s="16">
        <v>4</v>
      </c>
      <c r="AM32" s="16">
        <v>5</v>
      </c>
      <c r="AN32" s="16"/>
      <c r="AO32" s="16">
        <v>4</v>
      </c>
      <c r="AP32" s="16">
        <v>5</v>
      </c>
      <c r="AQ32" s="16">
        <v>7</v>
      </c>
      <c r="AR32" s="16"/>
      <c r="AS32" s="16">
        <v>7</v>
      </c>
      <c r="AT32" s="16"/>
      <c r="AU32" s="16">
        <v>6</v>
      </c>
      <c r="AV32" s="16"/>
      <c r="AW32" s="16">
        <v>9</v>
      </c>
      <c r="AX32" s="16"/>
      <c r="AY32" s="16">
        <v>8</v>
      </c>
      <c r="AZ32" s="16"/>
      <c r="BA32" s="16">
        <f t="shared" si="6"/>
        <v>142</v>
      </c>
      <c r="BB32" s="34">
        <f t="shared" si="7"/>
        <v>6.173913043478261</v>
      </c>
      <c r="BC32" s="16" t="str">
        <f t="shared" si="8"/>
        <v>TBK</v>
      </c>
      <c r="BD32" s="16">
        <f t="shared" si="9"/>
        <v>145</v>
      </c>
      <c r="BE32" s="34">
        <f t="shared" si="10"/>
        <v>6.304347826086956</v>
      </c>
      <c r="BF32" s="16" t="str">
        <f t="shared" si="11"/>
        <v>TBK</v>
      </c>
      <c r="BG32" s="38">
        <v>8</v>
      </c>
      <c r="BH32" s="38"/>
      <c r="BI32" s="38">
        <v>7</v>
      </c>
      <c r="BJ32" s="38"/>
      <c r="BK32" s="38">
        <v>7</v>
      </c>
      <c r="BL32" s="38"/>
      <c r="BM32" s="38">
        <v>6</v>
      </c>
      <c r="BN32" s="38"/>
      <c r="BO32" s="38">
        <v>6</v>
      </c>
      <c r="BP32" s="38"/>
      <c r="BQ32" s="38">
        <v>8</v>
      </c>
      <c r="BR32" s="38"/>
      <c r="BS32" s="38">
        <v>6</v>
      </c>
      <c r="BT32" s="38"/>
      <c r="BU32" s="38">
        <v>6</v>
      </c>
      <c r="BV32" s="38"/>
      <c r="BW32" s="38">
        <v>7</v>
      </c>
      <c r="BX32" s="38"/>
      <c r="BY32" s="38">
        <v>9</v>
      </c>
      <c r="BZ32" s="38"/>
      <c r="CA32" s="38">
        <v>6</v>
      </c>
      <c r="CB32" s="38"/>
      <c r="CC32" s="38">
        <v>4</v>
      </c>
      <c r="CD32" s="38">
        <v>5</v>
      </c>
      <c r="CE32" s="38">
        <v>4</v>
      </c>
      <c r="CF32" s="38">
        <v>9</v>
      </c>
      <c r="CG32" s="38">
        <v>2</v>
      </c>
      <c r="CH32" s="38">
        <v>7</v>
      </c>
      <c r="CI32" s="16">
        <f t="shared" si="12"/>
        <v>204</v>
      </c>
      <c r="CJ32" s="34">
        <f t="shared" si="13"/>
        <v>6.375</v>
      </c>
      <c r="CK32" s="16" t="str">
        <f t="shared" si="14"/>
        <v>TBK</v>
      </c>
      <c r="CL32" s="16">
        <f t="shared" si="15"/>
        <v>221</v>
      </c>
      <c r="CM32" s="34">
        <f t="shared" si="16"/>
        <v>6.90625</v>
      </c>
      <c r="CN32" s="16" t="str">
        <f t="shared" si="17"/>
        <v>TBK</v>
      </c>
      <c r="CO32" s="16">
        <f t="shared" si="18"/>
        <v>346</v>
      </c>
      <c r="CP32" s="34">
        <f t="shared" si="19"/>
        <v>6.290909090909091</v>
      </c>
      <c r="CQ32" s="37" t="str">
        <f t="shared" si="20"/>
        <v>TBK</v>
      </c>
      <c r="CR32" s="16">
        <f t="shared" si="21"/>
        <v>366</v>
      </c>
      <c r="CS32" s="34">
        <f t="shared" si="22"/>
        <v>6.654545454545454</v>
      </c>
      <c r="CT32" s="16" t="str">
        <f t="shared" si="23"/>
        <v>TBK</v>
      </c>
    </row>
    <row r="33" spans="1:98" ht="21.75" customHeight="1">
      <c r="A33" s="11">
        <v>24</v>
      </c>
      <c r="B33" s="12" t="s">
        <v>51</v>
      </c>
      <c r="C33" s="24" t="s">
        <v>169</v>
      </c>
      <c r="D33" s="39" t="s">
        <v>170</v>
      </c>
      <c r="E33" s="40" t="s">
        <v>166</v>
      </c>
      <c r="F33" s="27">
        <v>6</v>
      </c>
      <c r="G33" s="21">
        <v>8</v>
      </c>
      <c r="H33" s="21"/>
      <c r="I33" s="21">
        <v>10</v>
      </c>
      <c r="J33" s="21"/>
      <c r="K33" s="21">
        <v>6</v>
      </c>
      <c r="L33" s="21"/>
      <c r="M33" s="21">
        <v>6</v>
      </c>
      <c r="N33" s="21"/>
      <c r="O33" s="21">
        <v>5</v>
      </c>
      <c r="P33" s="21"/>
      <c r="Q33" s="21">
        <v>8</v>
      </c>
      <c r="R33" s="21"/>
      <c r="S33" s="21">
        <v>3</v>
      </c>
      <c r="T33" s="21">
        <v>8</v>
      </c>
      <c r="U33" s="21">
        <v>7</v>
      </c>
      <c r="V33" s="21"/>
      <c r="W33" s="21">
        <v>6</v>
      </c>
      <c r="X33" s="21"/>
      <c r="Y33" s="21">
        <v>7</v>
      </c>
      <c r="Z33" s="21"/>
      <c r="AA33" s="16">
        <f t="shared" si="0"/>
        <v>148</v>
      </c>
      <c r="AB33" s="16">
        <f t="shared" si="1"/>
        <v>6.166666666666667</v>
      </c>
      <c r="AC33" s="20" t="str">
        <f t="shared" si="2"/>
        <v>TBK</v>
      </c>
      <c r="AD33" s="16">
        <f t="shared" si="3"/>
        <v>163</v>
      </c>
      <c r="AE33" s="16">
        <f t="shared" si="4"/>
        <v>6.791666666666667</v>
      </c>
      <c r="AF33" s="20" t="str">
        <f t="shared" si="5"/>
        <v>TBK</v>
      </c>
      <c r="AG33" s="16">
        <v>7</v>
      </c>
      <c r="AH33" s="16"/>
      <c r="AI33" s="16">
        <v>7</v>
      </c>
      <c r="AJ33" s="16"/>
      <c r="AK33" s="16">
        <v>5</v>
      </c>
      <c r="AL33" s="16"/>
      <c r="AM33" s="16">
        <v>6</v>
      </c>
      <c r="AN33" s="16"/>
      <c r="AO33" s="16">
        <v>5</v>
      </c>
      <c r="AP33" s="16"/>
      <c r="AQ33" s="16">
        <v>6</v>
      </c>
      <c r="AR33" s="16"/>
      <c r="AS33" s="16">
        <v>8</v>
      </c>
      <c r="AT33" s="16"/>
      <c r="AU33" s="16">
        <v>7</v>
      </c>
      <c r="AV33" s="16"/>
      <c r="AW33" s="16">
        <v>9</v>
      </c>
      <c r="AX33" s="16"/>
      <c r="AY33" s="16">
        <v>8</v>
      </c>
      <c r="AZ33" s="16"/>
      <c r="BA33" s="16">
        <f t="shared" si="6"/>
        <v>156</v>
      </c>
      <c r="BB33" s="34">
        <f t="shared" si="7"/>
        <v>6.782608695652174</v>
      </c>
      <c r="BC33" s="16" t="str">
        <f t="shared" si="8"/>
        <v>TBK</v>
      </c>
      <c r="BD33" s="16">
        <f t="shared" si="9"/>
        <v>156</v>
      </c>
      <c r="BE33" s="34">
        <f t="shared" si="10"/>
        <v>6.782608695652174</v>
      </c>
      <c r="BF33" s="16" t="str">
        <f t="shared" si="11"/>
        <v>TBK</v>
      </c>
      <c r="BG33" s="38">
        <v>10</v>
      </c>
      <c r="BH33" s="38"/>
      <c r="BI33" s="38">
        <v>9</v>
      </c>
      <c r="BJ33" s="38"/>
      <c r="BK33" s="38">
        <v>4</v>
      </c>
      <c r="BL33" s="38">
        <v>6</v>
      </c>
      <c r="BM33" s="38">
        <v>8</v>
      </c>
      <c r="BN33" s="38"/>
      <c r="BO33" s="38">
        <v>6</v>
      </c>
      <c r="BP33" s="38"/>
      <c r="BQ33" s="38">
        <v>8</v>
      </c>
      <c r="BR33" s="38"/>
      <c r="BS33" s="38">
        <v>5</v>
      </c>
      <c r="BT33" s="38"/>
      <c r="BU33" s="38">
        <v>7</v>
      </c>
      <c r="BV33" s="38"/>
      <c r="BW33" s="38">
        <v>7</v>
      </c>
      <c r="BX33" s="38"/>
      <c r="BY33" s="38">
        <v>9</v>
      </c>
      <c r="BZ33" s="38"/>
      <c r="CA33" s="38">
        <v>7</v>
      </c>
      <c r="CB33" s="38"/>
      <c r="CC33" s="38">
        <v>6</v>
      </c>
      <c r="CD33" s="38"/>
      <c r="CE33" s="38">
        <v>8</v>
      </c>
      <c r="CF33" s="38"/>
      <c r="CG33" s="38">
        <v>6</v>
      </c>
      <c r="CH33" s="38"/>
      <c r="CI33" s="16">
        <f t="shared" si="12"/>
        <v>228</v>
      </c>
      <c r="CJ33" s="34">
        <f t="shared" si="13"/>
        <v>7.125</v>
      </c>
      <c r="CK33" s="16" t="str">
        <f t="shared" si="14"/>
        <v>Khá</v>
      </c>
      <c r="CL33" s="16">
        <f t="shared" si="15"/>
        <v>232</v>
      </c>
      <c r="CM33" s="34">
        <f t="shared" si="16"/>
        <v>7.25</v>
      </c>
      <c r="CN33" s="16" t="str">
        <f t="shared" si="17"/>
        <v>Khá</v>
      </c>
      <c r="CO33" s="16">
        <f t="shared" si="18"/>
        <v>384</v>
      </c>
      <c r="CP33" s="34">
        <f t="shared" si="19"/>
        <v>6.9818181818181815</v>
      </c>
      <c r="CQ33" s="37" t="str">
        <f t="shared" si="20"/>
        <v>TBK</v>
      </c>
      <c r="CR33" s="16">
        <f t="shared" si="21"/>
        <v>388</v>
      </c>
      <c r="CS33" s="34">
        <f t="shared" si="22"/>
        <v>7.054545454545455</v>
      </c>
      <c r="CT33" s="16" t="str">
        <f t="shared" si="23"/>
        <v>Khá</v>
      </c>
    </row>
    <row r="34" spans="1:98" ht="21.75" customHeight="1">
      <c r="A34" s="11">
        <v>25</v>
      </c>
      <c r="B34" s="12" t="s">
        <v>52</v>
      </c>
      <c r="C34" s="24" t="s">
        <v>171</v>
      </c>
      <c r="D34" s="39" t="s">
        <v>172</v>
      </c>
      <c r="E34" s="40" t="s">
        <v>173</v>
      </c>
      <c r="F34" s="27">
        <v>1</v>
      </c>
      <c r="G34" s="21">
        <v>7</v>
      </c>
      <c r="H34" s="21"/>
      <c r="I34" s="21">
        <v>8</v>
      </c>
      <c r="J34" s="21"/>
      <c r="K34" s="21">
        <v>5</v>
      </c>
      <c r="L34" s="21"/>
      <c r="M34" s="21">
        <v>7</v>
      </c>
      <c r="N34" s="21"/>
      <c r="O34" s="21">
        <v>7</v>
      </c>
      <c r="P34" s="21"/>
      <c r="Q34" s="21">
        <v>8</v>
      </c>
      <c r="R34" s="21"/>
      <c r="S34" s="21">
        <v>3</v>
      </c>
      <c r="T34" s="21">
        <v>6</v>
      </c>
      <c r="U34" s="21">
        <v>6</v>
      </c>
      <c r="V34" s="21"/>
      <c r="W34" s="21">
        <v>8</v>
      </c>
      <c r="X34" s="21"/>
      <c r="Y34" s="21">
        <v>9</v>
      </c>
      <c r="Z34" s="21"/>
      <c r="AA34" s="16">
        <f t="shared" si="0"/>
        <v>152</v>
      </c>
      <c r="AB34" s="16">
        <f t="shared" si="1"/>
        <v>6.333333333333333</v>
      </c>
      <c r="AC34" s="20" t="str">
        <f t="shared" si="2"/>
        <v>TBK</v>
      </c>
      <c r="AD34" s="16">
        <f t="shared" si="3"/>
        <v>161</v>
      </c>
      <c r="AE34" s="16">
        <f t="shared" si="4"/>
        <v>6.708333333333333</v>
      </c>
      <c r="AF34" s="20" t="str">
        <f t="shared" si="5"/>
        <v>TBK</v>
      </c>
      <c r="AG34" s="16">
        <v>7</v>
      </c>
      <c r="AH34" s="16"/>
      <c r="AI34" s="16">
        <v>9</v>
      </c>
      <c r="AJ34" s="16"/>
      <c r="AK34" s="16">
        <v>5</v>
      </c>
      <c r="AL34" s="16"/>
      <c r="AM34" s="16">
        <v>5</v>
      </c>
      <c r="AN34" s="16"/>
      <c r="AO34" s="16">
        <v>5</v>
      </c>
      <c r="AP34" s="16"/>
      <c r="AQ34" s="16">
        <v>7</v>
      </c>
      <c r="AR34" s="16"/>
      <c r="AS34" s="16">
        <v>8</v>
      </c>
      <c r="AT34" s="16"/>
      <c r="AU34" s="16">
        <v>5</v>
      </c>
      <c r="AV34" s="16"/>
      <c r="AW34" s="16">
        <v>9</v>
      </c>
      <c r="AX34" s="16"/>
      <c r="AY34" s="16">
        <v>8</v>
      </c>
      <c r="AZ34" s="16"/>
      <c r="BA34" s="16">
        <f t="shared" si="6"/>
        <v>156</v>
      </c>
      <c r="BB34" s="34">
        <f t="shared" si="7"/>
        <v>6.782608695652174</v>
      </c>
      <c r="BC34" s="16" t="str">
        <f t="shared" si="8"/>
        <v>TBK</v>
      </c>
      <c r="BD34" s="16">
        <f t="shared" si="9"/>
        <v>156</v>
      </c>
      <c r="BE34" s="34">
        <f t="shared" si="10"/>
        <v>6.782608695652174</v>
      </c>
      <c r="BF34" s="16" t="str">
        <f t="shared" si="11"/>
        <v>TBK</v>
      </c>
      <c r="BG34" s="38">
        <v>9</v>
      </c>
      <c r="BH34" s="38"/>
      <c r="BI34" s="38">
        <v>10</v>
      </c>
      <c r="BJ34" s="38"/>
      <c r="BK34" s="38">
        <v>6</v>
      </c>
      <c r="BL34" s="38"/>
      <c r="BM34" s="38">
        <v>8</v>
      </c>
      <c r="BN34" s="38"/>
      <c r="BO34" s="38">
        <v>7</v>
      </c>
      <c r="BP34" s="38"/>
      <c r="BQ34" s="38">
        <v>8</v>
      </c>
      <c r="BR34" s="38"/>
      <c r="BS34" s="38">
        <v>5</v>
      </c>
      <c r="BT34" s="38"/>
      <c r="BU34" s="38">
        <v>4</v>
      </c>
      <c r="BV34" s="38">
        <v>8</v>
      </c>
      <c r="BW34" s="38">
        <v>6</v>
      </c>
      <c r="BX34" s="38"/>
      <c r="BY34" s="38">
        <v>8</v>
      </c>
      <c r="BZ34" s="38"/>
      <c r="CA34" s="38">
        <v>6</v>
      </c>
      <c r="CB34" s="38"/>
      <c r="CC34" s="38">
        <v>5</v>
      </c>
      <c r="CD34" s="38"/>
      <c r="CE34" s="38">
        <v>6</v>
      </c>
      <c r="CF34" s="38"/>
      <c r="CG34" s="38">
        <v>5</v>
      </c>
      <c r="CH34" s="38"/>
      <c r="CI34" s="16">
        <f t="shared" si="12"/>
        <v>210</v>
      </c>
      <c r="CJ34" s="34">
        <f t="shared" si="13"/>
        <v>6.5625</v>
      </c>
      <c r="CK34" s="16" t="str">
        <f t="shared" si="14"/>
        <v>TBK</v>
      </c>
      <c r="CL34" s="16">
        <f t="shared" si="15"/>
        <v>218</v>
      </c>
      <c r="CM34" s="34">
        <f t="shared" si="16"/>
        <v>6.8125</v>
      </c>
      <c r="CN34" s="16" t="str">
        <f t="shared" si="17"/>
        <v>TBK</v>
      </c>
      <c r="CO34" s="16">
        <f t="shared" si="18"/>
        <v>366</v>
      </c>
      <c r="CP34" s="34">
        <f t="shared" si="19"/>
        <v>6.654545454545454</v>
      </c>
      <c r="CQ34" s="37" t="str">
        <f t="shared" si="20"/>
        <v>TBK</v>
      </c>
      <c r="CR34" s="16">
        <f t="shared" si="21"/>
        <v>374</v>
      </c>
      <c r="CS34" s="34">
        <f t="shared" si="22"/>
        <v>6.8</v>
      </c>
      <c r="CT34" s="16" t="str">
        <f t="shared" si="23"/>
        <v>TBK</v>
      </c>
    </row>
    <row r="35" spans="1:98" ht="21.75" customHeight="1">
      <c r="A35" s="11">
        <v>26</v>
      </c>
      <c r="B35" s="12" t="s">
        <v>81</v>
      </c>
      <c r="C35" s="24" t="s">
        <v>174</v>
      </c>
      <c r="D35" s="39" t="s">
        <v>175</v>
      </c>
      <c r="E35" s="40" t="s">
        <v>176</v>
      </c>
      <c r="F35" s="27">
        <v>2</v>
      </c>
      <c r="G35" s="21">
        <v>7</v>
      </c>
      <c r="H35" s="21"/>
      <c r="I35" s="21">
        <v>8</v>
      </c>
      <c r="J35" s="21"/>
      <c r="K35" s="21">
        <v>3</v>
      </c>
      <c r="L35" s="21">
        <v>3</v>
      </c>
      <c r="M35" s="21">
        <v>6</v>
      </c>
      <c r="N35" s="21"/>
      <c r="O35" s="21">
        <v>6</v>
      </c>
      <c r="P35" s="21"/>
      <c r="Q35" s="21">
        <v>8</v>
      </c>
      <c r="R35" s="21"/>
      <c r="S35" s="21">
        <v>4</v>
      </c>
      <c r="T35" s="21">
        <v>5</v>
      </c>
      <c r="U35" s="21">
        <v>8</v>
      </c>
      <c r="V35" s="21"/>
      <c r="W35" s="21">
        <v>9</v>
      </c>
      <c r="X35" s="21"/>
      <c r="Y35" s="21">
        <v>8</v>
      </c>
      <c r="Z35" s="21"/>
      <c r="AA35" s="16">
        <f t="shared" si="0"/>
        <v>146</v>
      </c>
      <c r="AB35" s="16">
        <f t="shared" si="1"/>
        <v>6.083333333333333</v>
      </c>
      <c r="AC35" s="20" t="str">
        <f t="shared" si="2"/>
        <v>TBK</v>
      </c>
      <c r="AD35" s="16">
        <f t="shared" si="3"/>
        <v>149</v>
      </c>
      <c r="AE35" s="16">
        <f t="shared" si="4"/>
        <v>6.208333333333333</v>
      </c>
      <c r="AF35" s="20" t="str">
        <f t="shared" si="5"/>
        <v>TBK</v>
      </c>
      <c r="AG35" s="16">
        <v>6</v>
      </c>
      <c r="AH35" s="16"/>
      <c r="AI35" s="16">
        <v>9</v>
      </c>
      <c r="AJ35" s="16"/>
      <c r="AK35" s="16">
        <v>4</v>
      </c>
      <c r="AL35" s="16">
        <v>6</v>
      </c>
      <c r="AM35" s="16">
        <v>6</v>
      </c>
      <c r="AN35" s="16"/>
      <c r="AO35" s="16">
        <v>4</v>
      </c>
      <c r="AP35" s="16">
        <v>5</v>
      </c>
      <c r="AQ35" s="16">
        <v>8</v>
      </c>
      <c r="AR35" s="16"/>
      <c r="AS35" s="16">
        <v>6</v>
      </c>
      <c r="AT35" s="16"/>
      <c r="AU35" s="16">
        <v>4</v>
      </c>
      <c r="AV35" s="16">
        <v>4</v>
      </c>
      <c r="AW35" s="16">
        <v>9</v>
      </c>
      <c r="AX35" s="16"/>
      <c r="AY35" s="16">
        <v>3</v>
      </c>
      <c r="AZ35" s="16">
        <v>7</v>
      </c>
      <c r="BA35" s="16">
        <f t="shared" si="6"/>
        <v>131</v>
      </c>
      <c r="BB35" s="34">
        <f t="shared" si="7"/>
        <v>5.695652173913044</v>
      </c>
      <c r="BC35" s="16" t="str">
        <f t="shared" si="8"/>
        <v>TB</v>
      </c>
      <c r="BD35" s="16">
        <f t="shared" si="9"/>
        <v>152</v>
      </c>
      <c r="BE35" s="34">
        <f t="shared" si="10"/>
        <v>6.608695652173913</v>
      </c>
      <c r="BF35" s="16" t="str">
        <f t="shared" si="11"/>
        <v>TBK</v>
      </c>
      <c r="BG35" s="38">
        <v>7</v>
      </c>
      <c r="BH35" s="38"/>
      <c r="BI35" s="38">
        <v>7</v>
      </c>
      <c r="BJ35" s="38"/>
      <c r="BK35" s="38">
        <v>5</v>
      </c>
      <c r="BL35" s="38"/>
      <c r="BM35" s="38">
        <v>6</v>
      </c>
      <c r="BN35" s="38"/>
      <c r="BO35" s="38">
        <v>5</v>
      </c>
      <c r="BP35" s="38"/>
      <c r="BQ35" s="38">
        <v>8</v>
      </c>
      <c r="BR35" s="38"/>
      <c r="BS35" s="38">
        <v>4</v>
      </c>
      <c r="BT35" s="38">
        <v>6</v>
      </c>
      <c r="BU35" s="38">
        <v>5</v>
      </c>
      <c r="BV35" s="38"/>
      <c r="BW35" s="38">
        <v>7</v>
      </c>
      <c r="BX35" s="38"/>
      <c r="BY35" s="38">
        <v>7</v>
      </c>
      <c r="BZ35" s="38"/>
      <c r="CA35" s="38">
        <v>4</v>
      </c>
      <c r="CB35" s="38">
        <v>7</v>
      </c>
      <c r="CC35" s="38">
        <v>6</v>
      </c>
      <c r="CD35" s="38"/>
      <c r="CE35" s="38">
        <v>8</v>
      </c>
      <c r="CF35" s="38"/>
      <c r="CG35" s="38">
        <v>5</v>
      </c>
      <c r="CH35" s="38"/>
      <c r="CI35" s="16">
        <f t="shared" si="12"/>
        <v>187</v>
      </c>
      <c r="CJ35" s="34">
        <f t="shared" si="13"/>
        <v>5.84375</v>
      </c>
      <c r="CK35" s="16" t="str">
        <f t="shared" si="14"/>
        <v>TB</v>
      </c>
      <c r="CL35" s="16">
        <f t="shared" si="15"/>
        <v>202</v>
      </c>
      <c r="CM35" s="34">
        <f t="shared" si="16"/>
        <v>6.3125</v>
      </c>
      <c r="CN35" s="16" t="str">
        <f t="shared" si="17"/>
        <v>TBK</v>
      </c>
      <c r="CO35" s="16">
        <f t="shared" si="18"/>
        <v>318</v>
      </c>
      <c r="CP35" s="34">
        <f t="shared" si="19"/>
        <v>5.781818181818182</v>
      </c>
      <c r="CQ35" s="37" t="str">
        <f t="shared" si="20"/>
        <v>TB</v>
      </c>
      <c r="CR35" s="16">
        <f t="shared" si="21"/>
        <v>354</v>
      </c>
      <c r="CS35" s="34">
        <f t="shared" si="22"/>
        <v>6.4363636363636365</v>
      </c>
      <c r="CT35" s="16" t="str">
        <f t="shared" si="23"/>
        <v>TBK</v>
      </c>
    </row>
    <row r="36" spans="1:98" ht="21.75" customHeight="1">
      <c r="A36" s="11">
        <v>27</v>
      </c>
      <c r="B36" s="12" t="s">
        <v>35</v>
      </c>
      <c r="C36" s="24" t="s">
        <v>177</v>
      </c>
      <c r="D36" s="39" t="s">
        <v>178</v>
      </c>
      <c r="E36" s="40" t="s">
        <v>13</v>
      </c>
      <c r="F36" s="27">
        <v>3</v>
      </c>
      <c r="G36" s="21">
        <v>6</v>
      </c>
      <c r="H36" s="21"/>
      <c r="I36" s="21">
        <v>7</v>
      </c>
      <c r="J36" s="21"/>
      <c r="K36" s="21">
        <v>5</v>
      </c>
      <c r="L36" s="21"/>
      <c r="M36" s="21">
        <v>4</v>
      </c>
      <c r="N36" s="21">
        <v>6</v>
      </c>
      <c r="O36" s="21">
        <v>3</v>
      </c>
      <c r="P36" s="21">
        <v>5</v>
      </c>
      <c r="Q36" s="21">
        <v>6</v>
      </c>
      <c r="R36" s="21"/>
      <c r="S36" s="21">
        <v>1</v>
      </c>
      <c r="T36" s="21">
        <v>2</v>
      </c>
      <c r="U36" s="21">
        <v>7</v>
      </c>
      <c r="V36" s="21"/>
      <c r="W36" s="21">
        <v>6</v>
      </c>
      <c r="X36" s="21"/>
      <c r="Y36" s="21">
        <v>6</v>
      </c>
      <c r="Z36" s="21"/>
      <c r="AA36" s="16">
        <f t="shared" si="0"/>
        <v>115</v>
      </c>
      <c r="AB36" s="16">
        <f t="shared" si="1"/>
        <v>4.791666666666667</v>
      </c>
      <c r="AC36" s="20" t="str">
        <f t="shared" si="2"/>
        <v>Yếu</v>
      </c>
      <c r="AD36" s="16">
        <f t="shared" si="3"/>
        <v>128</v>
      </c>
      <c r="AE36" s="16">
        <f t="shared" si="4"/>
        <v>5.333333333333333</v>
      </c>
      <c r="AF36" s="20" t="str">
        <f t="shared" si="5"/>
        <v>TB</v>
      </c>
      <c r="AG36" s="16">
        <v>5</v>
      </c>
      <c r="AH36" s="16"/>
      <c r="AI36" s="16">
        <v>8</v>
      </c>
      <c r="AJ36" s="16"/>
      <c r="AK36" s="16">
        <v>3</v>
      </c>
      <c r="AL36" s="16">
        <v>3</v>
      </c>
      <c r="AM36" s="16">
        <v>5</v>
      </c>
      <c r="AN36" s="16"/>
      <c r="AO36" s="16">
        <v>4</v>
      </c>
      <c r="AP36" s="16">
        <v>3</v>
      </c>
      <c r="AQ36" s="16">
        <v>3</v>
      </c>
      <c r="AR36" s="16">
        <v>6</v>
      </c>
      <c r="AS36" s="16">
        <v>7</v>
      </c>
      <c r="AT36" s="16"/>
      <c r="AU36" s="16">
        <v>5</v>
      </c>
      <c r="AV36" s="16"/>
      <c r="AW36" s="16">
        <v>9</v>
      </c>
      <c r="AX36" s="16"/>
      <c r="AY36" s="16">
        <v>7</v>
      </c>
      <c r="AZ36" s="16"/>
      <c r="BA36" s="16">
        <f t="shared" si="6"/>
        <v>127</v>
      </c>
      <c r="BB36" s="34">
        <f t="shared" si="7"/>
        <v>5.521739130434782</v>
      </c>
      <c r="BC36" s="16" t="str">
        <f t="shared" si="8"/>
        <v>TB</v>
      </c>
      <c r="BD36" s="16">
        <f t="shared" si="9"/>
        <v>133</v>
      </c>
      <c r="BE36" s="34">
        <f t="shared" si="10"/>
        <v>5.782608695652174</v>
      </c>
      <c r="BF36" s="16" t="str">
        <f t="shared" si="11"/>
        <v>TB</v>
      </c>
      <c r="BG36" s="38">
        <v>9</v>
      </c>
      <c r="BH36" s="38"/>
      <c r="BI36" s="38">
        <v>8</v>
      </c>
      <c r="BJ36" s="38"/>
      <c r="BK36" s="38">
        <v>5</v>
      </c>
      <c r="BL36" s="38"/>
      <c r="BM36" s="38">
        <v>7</v>
      </c>
      <c r="BN36" s="38"/>
      <c r="BO36" s="38">
        <v>6</v>
      </c>
      <c r="BP36" s="38"/>
      <c r="BQ36" s="38">
        <v>7</v>
      </c>
      <c r="BR36" s="38"/>
      <c r="BS36" s="38">
        <v>5</v>
      </c>
      <c r="BT36" s="38"/>
      <c r="BU36" s="38">
        <v>4</v>
      </c>
      <c r="BV36" s="38">
        <v>3</v>
      </c>
      <c r="BW36" s="38">
        <v>5</v>
      </c>
      <c r="BX36" s="38"/>
      <c r="BY36" s="38">
        <v>9</v>
      </c>
      <c r="BZ36" s="38"/>
      <c r="CA36" s="38">
        <v>6</v>
      </c>
      <c r="CB36" s="38"/>
      <c r="CC36" s="38">
        <v>5</v>
      </c>
      <c r="CD36" s="38"/>
      <c r="CE36" s="38">
        <v>5</v>
      </c>
      <c r="CF36" s="38"/>
      <c r="CG36" s="38">
        <v>3</v>
      </c>
      <c r="CH36" s="38">
        <v>7</v>
      </c>
      <c r="CI36" s="16">
        <f t="shared" si="12"/>
        <v>195</v>
      </c>
      <c r="CJ36" s="34">
        <f t="shared" si="13"/>
        <v>6.09375</v>
      </c>
      <c r="CK36" s="16" t="str">
        <f t="shared" si="14"/>
        <v>TBK</v>
      </c>
      <c r="CL36" s="16">
        <f t="shared" si="15"/>
        <v>203</v>
      </c>
      <c r="CM36" s="34">
        <f t="shared" si="16"/>
        <v>6.34375</v>
      </c>
      <c r="CN36" s="16" t="str">
        <f t="shared" si="17"/>
        <v>TBK</v>
      </c>
      <c r="CO36" s="16">
        <f t="shared" si="18"/>
        <v>322</v>
      </c>
      <c r="CP36" s="34">
        <f t="shared" si="19"/>
        <v>5.8545454545454545</v>
      </c>
      <c r="CQ36" s="37" t="str">
        <f t="shared" si="20"/>
        <v>TB</v>
      </c>
      <c r="CR36" s="16">
        <f t="shared" si="21"/>
        <v>336</v>
      </c>
      <c r="CS36" s="34">
        <f t="shared" si="22"/>
        <v>6.109090909090909</v>
      </c>
      <c r="CT36" s="16" t="str">
        <f t="shared" si="23"/>
        <v>TBK</v>
      </c>
    </row>
    <row r="37" spans="1:98" ht="21.75" customHeight="1">
      <c r="A37" s="11">
        <v>28</v>
      </c>
      <c r="B37" s="12" t="s">
        <v>53</v>
      </c>
      <c r="C37" s="24" t="s">
        <v>179</v>
      </c>
      <c r="D37" s="39" t="s">
        <v>25</v>
      </c>
      <c r="E37" s="40" t="s">
        <v>180</v>
      </c>
      <c r="F37" s="27">
        <v>4</v>
      </c>
      <c r="G37" s="21">
        <v>6</v>
      </c>
      <c r="H37" s="21"/>
      <c r="I37" s="21">
        <v>6</v>
      </c>
      <c r="J37" s="21"/>
      <c r="K37" s="21">
        <v>5</v>
      </c>
      <c r="L37" s="21"/>
      <c r="M37" s="21">
        <v>5</v>
      </c>
      <c r="N37" s="21"/>
      <c r="O37" s="21">
        <v>7</v>
      </c>
      <c r="P37" s="21"/>
      <c r="Q37" s="21">
        <v>6</v>
      </c>
      <c r="R37" s="21"/>
      <c r="S37" s="21">
        <v>3</v>
      </c>
      <c r="T37" s="21">
        <v>6</v>
      </c>
      <c r="U37" s="21">
        <v>4</v>
      </c>
      <c r="V37" s="21">
        <v>8</v>
      </c>
      <c r="W37" s="21">
        <v>6</v>
      </c>
      <c r="X37" s="21"/>
      <c r="Y37" s="21">
        <v>5</v>
      </c>
      <c r="Z37" s="21"/>
      <c r="AA37" s="16">
        <f t="shared" si="0"/>
        <v>124</v>
      </c>
      <c r="AB37" s="16">
        <f t="shared" si="1"/>
        <v>5.166666666666667</v>
      </c>
      <c r="AC37" s="20" t="str">
        <f t="shared" si="2"/>
        <v>TB</v>
      </c>
      <c r="AD37" s="16">
        <f t="shared" si="3"/>
        <v>141</v>
      </c>
      <c r="AE37" s="16">
        <f t="shared" si="4"/>
        <v>5.875</v>
      </c>
      <c r="AF37" s="20" t="str">
        <f t="shared" si="5"/>
        <v>TB</v>
      </c>
      <c r="AG37" s="16">
        <v>7</v>
      </c>
      <c r="AH37" s="16"/>
      <c r="AI37" s="16">
        <v>8</v>
      </c>
      <c r="AJ37" s="16"/>
      <c r="AK37" s="16">
        <v>5</v>
      </c>
      <c r="AL37" s="16"/>
      <c r="AM37" s="16">
        <v>3</v>
      </c>
      <c r="AN37" s="16">
        <v>7</v>
      </c>
      <c r="AO37" s="16">
        <v>5</v>
      </c>
      <c r="AP37" s="16"/>
      <c r="AQ37" s="16">
        <v>7</v>
      </c>
      <c r="AR37" s="16"/>
      <c r="AS37" s="16">
        <v>7</v>
      </c>
      <c r="AT37" s="16"/>
      <c r="AU37" s="16">
        <v>7</v>
      </c>
      <c r="AV37" s="16"/>
      <c r="AW37" s="16">
        <v>9</v>
      </c>
      <c r="AX37" s="16"/>
      <c r="AY37" s="16">
        <v>8</v>
      </c>
      <c r="AZ37" s="16"/>
      <c r="BA37" s="16">
        <f t="shared" si="6"/>
        <v>151</v>
      </c>
      <c r="BB37" s="34">
        <f t="shared" si="7"/>
        <v>6.565217391304348</v>
      </c>
      <c r="BC37" s="16" t="str">
        <f t="shared" si="8"/>
        <v>TBK</v>
      </c>
      <c r="BD37" s="16">
        <f t="shared" si="9"/>
        <v>159</v>
      </c>
      <c r="BE37" s="34">
        <f t="shared" si="10"/>
        <v>6.913043478260869</v>
      </c>
      <c r="BF37" s="16" t="str">
        <f t="shared" si="11"/>
        <v>TBK</v>
      </c>
      <c r="BG37" s="38">
        <v>9</v>
      </c>
      <c r="BH37" s="38"/>
      <c r="BI37" s="38">
        <v>8</v>
      </c>
      <c r="BJ37" s="38"/>
      <c r="BK37" s="38">
        <v>8</v>
      </c>
      <c r="BL37" s="38"/>
      <c r="BM37" s="38">
        <v>8</v>
      </c>
      <c r="BN37" s="38"/>
      <c r="BO37" s="38">
        <v>7</v>
      </c>
      <c r="BP37" s="38"/>
      <c r="BQ37" s="38">
        <v>9</v>
      </c>
      <c r="BR37" s="38"/>
      <c r="BS37" s="38">
        <v>6</v>
      </c>
      <c r="BT37" s="38"/>
      <c r="BU37" s="38">
        <v>6</v>
      </c>
      <c r="BV37" s="38"/>
      <c r="BW37" s="38">
        <v>8</v>
      </c>
      <c r="BX37" s="38"/>
      <c r="BY37" s="38">
        <v>9</v>
      </c>
      <c r="BZ37" s="38"/>
      <c r="CA37" s="38">
        <v>9</v>
      </c>
      <c r="CB37" s="38"/>
      <c r="CC37" s="38">
        <v>7</v>
      </c>
      <c r="CD37" s="38"/>
      <c r="CE37" s="38">
        <v>7</v>
      </c>
      <c r="CF37" s="38"/>
      <c r="CG37" s="38">
        <v>6</v>
      </c>
      <c r="CH37" s="38"/>
      <c r="CI37" s="16">
        <f t="shared" si="12"/>
        <v>247</v>
      </c>
      <c r="CJ37" s="34">
        <f t="shared" si="13"/>
        <v>7.71875</v>
      </c>
      <c r="CK37" s="16" t="str">
        <f t="shared" si="14"/>
        <v>Khá</v>
      </c>
      <c r="CL37" s="16">
        <f t="shared" si="15"/>
        <v>247</v>
      </c>
      <c r="CM37" s="34">
        <f t="shared" si="16"/>
        <v>7.71875</v>
      </c>
      <c r="CN37" s="16" t="str">
        <f t="shared" si="17"/>
        <v>Khá</v>
      </c>
      <c r="CO37" s="16">
        <f t="shared" si="18"/>
        <v>398</v>
      </c>
      <c r="CP37" s="34">
        <f t="shared" si="19"/>
        <v>7.236363636363636</v>
      </c>
      <c r="CQ37" s="37" t="str">
        <f t="shared" si="20"/>
        <v>Khá</v>
      </c>
      <c r="CR37" s="16">
        <f t="shared" si="21"/>
        <v>406</v>
      </c>
      <c r="CS37" s="34">
        <f t="shared" si="22"/>
        <v>7.381818181818182</v>
      </c>
      <c r="CT37" s="16" t="str">
        <f t="shared" si="23"/>
        <v>Khá</v>
      </c>
    </row>
    <row r="38" spans="1:98" ht="21.75" customHeight="1">
      <c r="A38" s="11">
        <v>29</v>
      </c>
      <c r="B38" s="12" t="s">
        <v>64</v>
      </c>
      <c r="C38" s="24" t="s">
        <v>181</v>
      </c>
      <c r="D38" s="39" t="s">
        <v>182</v>
      </c>
      <c r="E38" s="40" t="s">
        <v>26</v>
      </c>
      <c r="F38" s="27">
        <v>5</v>
      </c>
      <c r="G38" s="21">
        <v>6</v>
      </c>
      <c r="H38" s="21"/>
      <c r="I38" s="21">
        <v>5</v>
      </c>
      <c r="J38" s="21"/>
      <c r="K38" s="21">
        <v>3</v>
      </c>
      <c r="L38" s="21">
        <v>3</v>
      </c>
      <c r="M38" s="21">
        <v>6</v>
      </c>
      <c r="N38" s="21"/>
      <c r="O38" s="21">
        <v>6</v>
      </c>
      <c r="P38" s="21"/>
      <c r="Q38" s="21">
        <v>5</v>
      </c>
      <c r="R38" s="21"/>
      <c r="S38" s="21">
        <v>2</v>
      </c>
      <c r="T38" s="21">
        <v>5</v>
      </c>
      <c r="U38" s="21">
        <v>6</v>
      </c>
      <c r="V38" s="21"/>
      <c r="W38" s="21">
        <v>6</v>
      </c>
      <c r="X38" s="21"/>
      <c r="Y38" s="21">
        <v>7</v>
      </c>
      <c r="Z38" s="21"/>
      <c r="AA38" s="16">
        <f t="shared" si="0"/>
        <v>115</v>
      </c>
      <c r="AB38" s="16">
        <f t="shared" si="1"/>
        <v>4.791666666666667</v>
      </c>
      <c r="AC38" s="20" t="str">
        <f t="shared" si="2"/>
        <v>Yếu</v>
      </c>
      <c r="AD38" s="16">
        <f t="shared" si="3"/>
        <v>124</v>
      </c>
      <c r="AE38" s="16">
        <f t="shared" si="4"/>
        <v>5.166666666666667</v>
      </c>
      <c r="AF38" s="20" t="str">
        <f t="shared" si="5"/>
        <v>TB</v>
      </c>
      <c r="AG38" s="16">
        <v>5</v>
      </c>
      <c r="AH38" s="16"/>
      <c r="AI38" s="16">
        <v>7</v>
      </c>
      <c r="AJ38" s="16"/>
      <c r="AK38" s="16">
        <v>4</v>
      </c>
      <c r="AL38" s="16">
        <v>3</v>
      </c>
      <c r="AM38" s="16">
        <v>5</v>
      </c>
      <c r="AN38" s="16"/>
      <c r="AO38" s="16">
        <v>5</v>
      </c>
      <c r="AP38" s="16"/>
      <c r="AQ38" s="16">
        <v>6</v>
      </c>
      <c r="AR38" s="16"/>
      <c r="AS38" s="16">
        <v>7</v>
      </c>
      <c r="AT38" s="16"/>
      <c r="AU38" s="36">
        <v>0</v>
      </c>
      <c r="AV38" s="16">
        <v>5</v>
      </c>
      <c r="AW38" s="16">
        <v>9</v>
      </c>
      <c r="AX38" s="16"/>
      <c r="AY38" s="16">
        <v>7</v>
      </c>
      <c r="AZ38" s="16"/>
      <c r="BA38" s="16">
        <f t="shared" si="6"/>
        <v>133</v>
      </c>
      <c r="BB38" s="34">
        <f t="shared" si="7"/>
        <v>5.782608695652174</v>
      </c>
      <c r="BC38" s="16" t="str">
        <f t="shared" si="8"/>
        <v>TB</v>
      </c>
      <c r="BD38" s="16">
        <f t="shared" si="9"/>
        <v>138</v>
      </c>
      <c r="BE38" s="34">
        <f t="shared" si="10"/>
        <v>6</v>
      </c>
      <c r="BF38" s="16" t="str">
        <f t="shared" si="11"/>
        <v>TBK</v>
      </c>
      <c r="BG38" s="38">
        <v>9</v>
      </c>
      <c r="BH38" s="38"/>
      <c r="BI38" s="38">
        <v>7</v>
      </c>
      <c r="BJ38" s="38"/>
      <c r="BK38" s="38">
        <v>5</v>
      </c>
      <c r="BL38" s="38"/>
      <c r="BM38" s="38">
        <v>3</v>
      </c>
      <c r="BN38" s="38">
        <v>7</v>
      </c>
      <c r="BO38" s="38">
        <v>5</v>
      </c>
      <c r="BP38" s="38"/>
      <c r="BQ38" s="38">
        <v>8</v>
      </c>
      <c r="BR38" s="38"/>
      <c r="BS38" s="38">
        <v>5</v>
      </c>
      <c r="BT38" s="38"/>
      <c r="BU38" s="38">
        <v>6</v>
      </c>
      <c r="BV38" s="38"/>
      <c r="BW38" s="38">
        <v>7</v>
      </c>
      <c r="BX38" s="38"/>
      <c r="BY38" s="38">
        <v>7</v>
      </c>
      <c r="BZ38" s="38"/>
      <c r="CA38" s="38">
        <v>7</v>
      </c>
      <c r="CB38" s="38"/>
      <c r="CC38" s="38">
        <v>6</v>
      </c>
      <c r="CD38" s="38"/>
      <c r="CE38" s="38">
        <v>6</v>
      </c>
      <c r="CF38" s="38"/>
      <c r="CG38" s="38">
        <v>4</v>
      </c>
      <c r="CH38" s="38">
        <v>5</v>
      </c>
      <c r="CI38" s="16">
        <f t="shared" si="12"/>
        <v>202</v>
      </c>
      <c r="CJ38" s="34">
        <f t="shared" si="13"/>
        <v>6.3125</v>
      </c>
      <c r="CK38" s="16" t="str">
        <f t="shared" si="14"/>
        <v>TBK</v>
      </c>
      <c r="CL38" s="16">
        <f t="shared" si="15"/>
        <v>208</v>
      </c>
      <c r="CM38" s="34">
        <f t="shared" si="16"/>
        <v>6.5</v>
      </c>
      <c r="CN38" s="16" t="str">
        <f t="shared" si="17"/>
        <v>TBK</v>
      </c>
      <c r="CO38" s="16">
        <f t="shared" si="18"/>
        <v>335</v>
      </c>
      <c r="CP38" s="34">
        <f t="shared" si="19"/>
        <v>6.090909090909091</v>
      </c>
      <c r="CQ38" s="37" t="str">
        <f t="shared" si="20"/>
        <v>TBK</v>
      </c>
      <c r="CR38" s="16">
        <f t="shared" si="21"/>
        <v>346</v>
      </c>
      <c r="CS38" s="34">
        <f t="shared" si="22"/>
        <v>6.290909090909091</v>
      </c>
      <c r="CT38" s="16" t="str">
        <f t="shared" si="23"/>
        <v>TBK</v>
      </c>
    </row>
    <row r="39" spans="1:98" ht="21.75" customHeight="1">
      <c r="A39" s="11">
        <v>30</v>
      </c>
      <c r="B39" s="12" t="s">
        <v>54</v>
      </c>
      <c r="C39" s="24" t="s">
        <v>183</v>
      </c>
      <c r="D39" s="39" t="s">
        <v>22</v>
      </c>
      <c r="E39" s="40" t="s">
        <v>184</v>
      </c>
      <c r="F39" s="27">
        <v>6</v>
      </c>
      <c r="G39" s="21">
        <v>8</v>
      </c>
      <c r="H39" s="21"/>
      <c r="I39" s="21">
        <v>6</v>
      </c>
      <c r="J39" s="21"/>
      <c r="K39" s="21">
        <v>3</v>
      </c>
      <c r="L39" s="21">
        <v>5</v>
      </c>
      <c r="M39" s="21">
        <v>5</v>
      </c>
      <c r="N39" s="21"/>
      <c r="O39" s="21">
        <v>7</v>
      </c>
      <c r="P39" s="21"/>
      <c r="Q39" s="21">
        <v>7</v>
      </c>
      <c r="R39" s="21"/>
      <c r="S39" s="21">
        <v>2</v>
      </c>
      <c r="T39" s="21">
        <v>6</v>
      </c>
      <c r="U39" s="21">
        <v>5</v>
      </c>
      <c r="V39" s="21"/>
      <c r="W39" s="21">
        <v>6</v>
      </c>
      <c r="X39" s="21"/>
      <c r="Y39" s="21">
        <v>8</v>
      </c>
      <c r="Z39" s="21"/>
      <c r="AA39" s="16">
        <f t="shared" si="0"/>
        <v>122</v>
      </c>
      <c r="AB39" s="16">
        <f t="shared" si="1"/>
        <v>5.083333333333333</v>
      </c>
      <c r="AC39" s="20" t="str">
        <f t="shared" si="2"/>
        <v>TB</v>
      </c>
      <c r="AD39" s="16">
        <f t="shared" si="3"/>
        <v>144</v>
      </c>
      <c r="AE39" s="16">
        <f t="shared" si="4"/>
        <v>6</v>
      </c>
      <c r="AF39" s="20" t="str">
        <f t="shared" si="5"/>
        <v>TBK</v>
      </c>
      <c r="AG39" s="16">
        <v>7</v>
      </c>
      <c r="AH39" s="16"/>
      <c r="AI39" s="16">
        <v>9</v>
      </c>
      <c r="AJ39" s="16"/>
      <c r="AK39" s="16">
        <v>5</v>
      </c>
      <c r="AL39" s="16"/>
      <c r="AM39" s="16">
        <v>6</v>
      </c>
      <c r="AN39" s="16"/>
      <c r="AO39" s="16">
        <v>5</v>
      </c>
      <c r="AP39" s="16"/>
      <c r="AQ39" s="16">
        <v>6</v>
      </c>
      <c r="AR39" s="16"/>
      <c r="AS39" s="16">
        <v>8</v>
      </c>
      <c r="AT39" s="16"/>
      <c r="AU39" s="16">
        <v>10</v>
      </c>
      <c r="AV39" s="16"/>
      <c r="AW39" s="16">
        <v>9</v>
      </c>
      <c r="AX39" s="16"/>
      <c r="AY39" s="16">
        <v>8</v>
      </c>
      <c r="AZ39" s="16"/>
      <c r="BA39" s="16">
        <f t="shared" si="6"/>
        <v>161</v>
      </c>
      <c r="BB39" s="34">
        <f t="shared" si="7"/>
        <v>7</v>
      </c>
      <c r="BC39" s="16" t="str">
        <f t="shared" si="8"/>
        <v>Khá</v>
      </c>
      <c r="BD39" s="16">
        <f t="shared" si="9"/>
        <v>161</v>
      </c>
      <c r="BE39" s="34">
        <f t="shared" si="10"/>
        <v>7</v>
      </c>
      <c r="BF39" s="16" t="str">
        <f t="shared" si="11"/>
        <v>Khá</v>
      </c>
      <c r="BG39" s="38">
        <v>8</v>
      </c>
      <c r="BH39" s="38"/>
      <c r="BI39" s="38">
        <v>8</v>
      </c>
      <c r="BJ39" s="38"/>
      <c r="BK39" s="38">
        <v>7</v>
      </c>
      <c r="BL39" s="38"/>
      <c r="BM39" s="38">
        <v>8</v>
      </c>
      <c r="BN39" s="38"/>
      <c r="BO39" s="38">
        <v>7</v>
      </c>
      <c r="BP39" s="38"/>
      <c r="BQ39" s="38">
        <v>9</v>
      </c>
      <c r="BR39" s="38"/>
      <c r="BS39" s="38">
        <v>7</v>
      </c>
      <c r="BT39" s="38"/>
      <c r="BU39" s="38">
        <v>7</v>
      </c>
      <c r="BV39" s="38"/>
      <c r="BW39" s="38">
        <v>7</v>
      </c>
      <c r="BX39" s="38"/>
      <c r="BY39" s="38">
        <v>8</v>
      </c>
      <c r="BZ39" s="38"/>
      <c r="CA39" s="38">
        <v>7</v>
      </c>
      <c r="CB39" s="38"/>
      <c r="CC39" s="38">
        <v>7</v>
      </c>
      <c r="CD39" s="38"/>
      <c r="CE39" s="38">
        <v>8</v>
      </c>
      <c r="CF39" s="38"/>
      <c r="CG39" s="38">
        <v>5</v>
      </c>
      <c r="CH39" s="38"/>
      <c r="CI39" s="16">
        <f t="shared" si="12"/>
        <v>232</v>
      </c>
      <c r="CJ39" s="34">
        <f t="shared" si="13"/>
        <v>7.25</v>
      </c>
      <c r="CK39" s="16" t="str">
        <f t="shared" si="14"/>
        <v>Khá</v>
      </c>
      <c r="CL39" s="16">
        <f t="shared" si="15"/>
        <v>232</v>
      </c>
      <c r="CM39" s="34">
        <f t="shared" si="16"/>
        <v>7.25</v>
      </c>
      <c r="CN39" s="16" t="str">
        <f t="shared" si="17"/>
        <v>Khá</v>
      </c>
      <c r="CO39" s="16">
        <f t="shared" si="18"/>
        <v>393</v>
      </c>
      <c r="CP39" s="34">
        <f t="shared" si="19"/>
        <v>7.1454545454545455</v>
      </c>
      <c r="CQ39" s="37" t="str">
        <f t="shared" si="20"/>
        <v>Khá</v>
      </c>
      <c r="CR39" s="16">
        <f t="shared" si="21"/>
        <v>393</v>
      </c>
      <c r="CS39" s="34">
        <f t="shared" si="22"/>
        <v>7.1454545454545455</v>
      </c>
      <c r="CT39" s="16" t="str">
        <f t="shared" si="23"/>
        <v>Khá</v>
      </c>
    </row>
    <row r="40" spans="1:98" ht="21.75" customHeight="1">
      <c r="A40" s="11">
        <v>31</v>
      </c>
      <c r="B40" s="12" t="s">
        <v>36</v>
      </c>
      <c r="C40" s="24" t="s">
        <v>185</v>
      </c>
      <c r="D40" s="39" t="s">
        <v>9</v>
      </c>
      <c r="E40" s="40" t="s">
        <v>186</v>
      </c>
      <c r="F40" s="27">
        <v>2</v>
      </c>
      <c r="G40" s="21">
        <v>7</v>
      </c>
      <c r="H40" s="21"/>
      <c r="I40" s="21">
        <v>9</v>
      </c>
      <c r="J40" s="21"/>
      <c r="K40" s="21">
        <v>5</v>
      </c>
      <c r="L40" s="21"/>
      <c r="M40" s="21">
        <v>5</v>
      </c>
      <c r="N40" s="21"/>
      <c r="O40" s="21">
        <v>7</v>
      </c>
      <c r="P40" s="21"/>
      <c r="Q40" s="21">
        <v>4</v>
      </c>
      <c r="R40" s="21">
        <v>7</v>
      </c>
      <c r="S40" s="21">
        <v>5</v>
      </c>
      <c r="T40" s="21"/>
      <c r="U40" s="21">
        <v>9</v>
      </c>
      <c r="V40" s="21"/>
      <c r="W40" s="21">
        <v>7</v>
      </c>
      <c r="X40" s="21"/>
      <c r="Y40" s="21">
        <v>7</v>
      </c>
      <c r="Z40" s="21"/>
      <c r="AA40" s="16">
        <f t="shared" si="0"/>
        <v>146</v>
      </c>
      <c r="AB40" s="16">
        <f t="shared" si="1"/>
        <v>6.083333333333333</v>
      </c>
      <c r="AC40" s="20" t="str">
        <f t="shared" si="2"/>
        <v>TBK</v>
      </c>
      <c r="AD40" s="16">
        <f t="shared" si="3"/>
        <v>152</v>
      </c>
      <c r="AE40" s="16">
        <f t="shared" si="4"/>
        <v>6.333333333333333</v>
      </c>
      <c r="AF40" s="20" t="str">
        <f t="shared" si="5"/>
        <v>TBK</v>
      </c>
      <c r="AG40" s="16">
        <v>7</v>
      </c>
      <c r="AH40" s="16"/>
      <c r="AI40" s="16">
        <v>8</v>
      </c>
      <c r="AJ40" s="16"/>
      <c r="AK40" s="16">
        <v>5</v>
      </c>
      <c r="AL40" s="16"/>
      <c r="AM40" s="16">
        <v>6</v>
      </c>
      <c r="AN40" s="16"/>
      <c r="AO40" s="16">
        <v>6</v>
      </c>
      <c r="AP40" s="16"/>
      <c r="AQ40" s="16">
        <v>8</v>
      </c>
      <c r="AR40" s="16"/>
      <c r="AS40" s="16">
        <v>6</v>
      </c>
      <c r="AT40" s="16"/>
      <c r="AU40" s="16">
        <v>6</v>
      </c>
      <c r="AV40" s="16"/>
      <c r="AW40" s="16">
        <v>9</v>
      </c>
      <c r="AX40" s="16"/>
      <c r="AY40" s="16">
        <v>6</v>
      </c>
      <c r="AZ40" s="16"/>
      <c r="BA40" s="16">
        <f t="shared" si="6"/>
        <v>153</v>
      </c>
      <c r="BB40" s="34">
        <f t="shared" si="7"/>
        <v>6.6521739130434785</v>
      </c>
      <c r="BC40" s="16" t="str">
        <f t="shared" si="8"/>
        <v>TBK</v>
      </c>
      <c r="BD40" s="16">
        <f t="shared" si="9"/>
        <v>153</v>
      </c>
      <c r="BE40" s="34">
        <f t="shared" si="10"/>
        <v>6.6521739130434785</v>
      </c>
      <c r="BF40" s="16" t="str">
        <f t="shared" si="11"/>
        <v>TBK</v>
      </c>
      <c r="BG40" s="38">
        <v>7</v>
      </c>
      <c r="BH40" s="38"/>
      <c r="BI40" s="38">
        <v>9</v>
      </c>
      <c r="BJ40" s="38"/>
      <c r="BK40" s="38">
        <v>4</v>
      </c>
      <c r="BL40" s="38">
        <v>5</v>
      </c>
      <c r="BM40" s="38">
        <v>4</v>
      </c>
      <c r="BN40" s="38">
        <v>6</v>
      </c>
      <c r="BO40" s="38">
        <v>7</v>
      </c>
      <c r="BP40" s="38"/>
      <c r="BQ40" s="38">
        <v>7</v>
      </c>
      <c r="BR40" s="38"/>
      <c r="BS40" s="38">
        <v>6</v>
      </c>
      <c r="BT40" s="38"/>
      <c r="BU40" s="38">
        <v>5</v>
      </c>
      <c r="BV40" s="38"/>
      <c r="BW40" s="38">
        <v>5</v>
      </c>
      <c r="BX40" s="38"/>
      <c r="BY40" s="38">
        <v>7</v>
      </c>
      <c r="BZ40" s="38"/>
      <c r="CA40" s="38">
        <v>7</v>
      </c>
      <c r="CB40" s="38"/>
      <c r="CC40" s="38">
        <v>6</v>
      </c>
      <c r="CD40" s="38"/>
      <c r="CE40" s="38">
        <v>8</v>
      </c>
      <c r="CF40" s="38"/>
      <c r="CG40" s="38">
        <v>6</v>
      </c>
      <c r="CH40" s="38"/>
      <c r="CI40" s="16">
        <f t="shared" si="12"/>
        <v>199</v>
      </c>
      <c r="CJ40" s="34">
        <f t="shared" si="13"/>
        <v>6.21875</v>
      </c>
      <c r="CK40" s="16" t="str">
        <f t="shared" si="14"/>
        <v>TBK</v>
      </c>
      <c r="CL40" s="16">
        <f t="shared" si="15"/>
        <v>203</v>
      </c>
      <c r="CM40" s="34">
        <f t="shared" si="16"/>
        <v>6.34375</v>
      </c>
      <c r="CN40" s="16" t="str">
        <f t="shared" si="17"/>
        <v>TBK</v>
      </c>
      <c r="CO40" s="16">
        <f t="shared" si="18"/>
        <v>352</v>
      </c>
      <c r="CP40" s="34">
        <f t="shared" si="19"/>
        <v>6.4</v>
      </c>
      <c r="CQ40" s="37" t="str">
        <f t="shared" si="20"/>
        <v>TBK</v>
      </c>
      <c r="CR40" s="16">
        <f t="shared" si="21"/>
        <v>356</v>
      </c>
      <c r="CS40" s="34">
        <f t="shared" si="22"/>
        <v>6.472727272727273</v>
      </c>
      <c r="CT40" s="16" t="str">
        <f t="shared" si="23"/>
        <v>TBK</v>
      </c>
    </row>
    <row r="41" spans="1:98" ht="21.75" customHeight="1">
      <c r="A41" s="11">
        <v>32</v>
      </c>
      <c r="B41" s="12" t="s">
        <v>55</v>
      </c>
      <c r="C41" s="24" t="s">
        <v>187</v>
      </c>
      <c r="D41" s="39" t="s">
        <v>188</v>
      </c>
      <c r="E41" s="40" t="s">
        <v>186</v>
      </c>
      <c r="F41" s="27">
        <v>4</v>
      </c>
      <c r="G41" s="21">
        <v>8</v>
      </c>
      <c r="H41" s="21"/>
      <c r="I41" s="21">
        <v>7</v>
      </c>
      <c r="J41" s="21"/>
      <c r="K41" s="21">
        <v>7</v>
      </c>
      <c r="L41" s="21"/>
      <c r="M41" s="21">
        <v>7</v>
      </c>
      <c r="N41" s="21"/>
      <c r="O41" s="21">
        <v>8</v>
      </c>
      <c r="P41" s="21"/>
      <c r="Q41" s="21">
        <v>9</v>
      </c>
      <c r="R41" s="21"/>
      <c r="S41" s="21">
        <v>5</v>
      </c>
      <c r="T41" s="21"/>
      <c r="U41" s="21">
        <v>9</v>
      </c>
      <c r="V41" s="21"/>
      <c r="W41" s="21">
        <v>9</v>
      </c>
      <c r="X41" s="21"/>
      <c r="Y41" s="21">
        <v>4</v>
      </c>
      <c r="Z41" s="21">
        <v>6</v>
      </c>
      <c r="AA41" s="16">
        <f t="shared" si="0"/>
        <v>177</v>
      </c>
      <c r="AB41" s="16">
        <f t="shared" si="1"/>
        <v>7.375</v>
      </c>
      <c r="AC41" s="20" t="str">
        <f t="shared" si="2"/>
        <v>Khá</v>
      </c>
      <c r="AD41" s="16">
        <f t="shared" si="3"/>
        <v>179</v>
      </c>
      <c r="AE41" s="16">
        <f t="shared" si="4"/>
        <v>7.458333333333333</v>
      </c>
      <c r="AF41" s="20" t="str">
        <f t="shared" si="5"/>
        <v>Khá</v>
      </c>
      <c r="AG41" s="16">
        <v>8</v>
      </c>
      <c r="AH41" s="16"/>
      <c r="AI41" s="16">
        <v>9</v>
      </c>
      <c r="AJ41" s="16"/>
      <c r="AK41" s="16">
        <v>7</v>
      </c>
      <c r="AL41" s="16"/>
      <c r="AM41" s="16">
        <v>7</v>
      </c>
      <c r="AN41" s="16"/>
      <c r="AO41" s="16">
        <v>6</v>
      </c>
      <c r="AP41" s="16"/>
      <c r="AQ41" s="16">
        <v>8</v>
      </c>
      <c r="AR41" s="16"/>
      <c r="AS41" s="16">
        <v>8</v>
      </c>
      <c r="AT41" s="16"/>
      <c r="AU41" s="16">
        <v>10</v>
      </c>
      <c r="AV41" s="16"/>
      <c r="AW41" s="16">
        <v>9</v>
      </c>
      <c r="AX41" s="16"/>
      <c r="AY41" s="16">
        <v>8</v>
      </c>
      <c r="AZ41" s="16"/>
      <c r="BA41" s="16">
        <f t="shared" si="6"/>
        <v>179</v>
      </c>
      <c r="BB41" s="34">
        <f t="shared" si="7"/>
        <v>7.782608695652174</v>
      </c>
      <c r="BC41" s="16" t="str">
        <f t="shared" si="8"/>
        <v>Khá</v>
      </c>
      <c r="BD41" s="16">
        <f t="shared" si="9"/>
        <v>179</v>
      </c>
      <c r="BE41" s="34">
        <f t="shared" si="10"/>
        <v>7.782608695652174</v>
      </c>
      <c r="BF41" s="16" t="str">
        <f t="shared" si="11"/>
        <v>Khá</v>
      </c>
      <c r="BG41" s="38">
        <v>10</v>
      </c>
      <c r="BH41" s="38"/>
      <c r="BI41" s="38">
        <v>9</v>
      </c>
      <c r="BJ41" s="38"/>
      <c r="BK41" s="38">
        <v>7</v>
      </c>
      <c r="BL41" s="38"/>
      <c r="BM41" s="38">
        <v>8</v>
      </c>
      <c r="BN41" s="38"/>
      <c r="BO41" s="38">
        <v>8</v>
      </c>
      <c r="BP41" s="38"/>
      <c r="BQ41" s="38">
        <v>9</v>
      </c>
      <c r="BR41" s="38"/>
      <c r="BS41" s="38">
        <v>8</v>
      </c>
      <c r="BT41" s="38"/>
      <c r="BU41" s="38">
        <v>7</v>
      </c>
      <c r="BV41" s="38"/>
      <c r="BW41" s="38">
        <v>9</v>
      </c>
      <c r="BX41" s="38"/>
      <c r="BY41" s="38">
        <v>9</v>
      </c>
      <c r="BZ41" s="38"/>
      <c r="CA41" s="38">
        <v>7</v>
      </c>
      <c r="CB41" s="38"/>
      <c r="CC41" s="38">
        <v>9</v>
      </c>
      <c r="CD41" s="38"/>
      <c r="CE41" s="38">
        <v>7</v>
      </c>
      <c r="CF41" s="38"/>
      <c r="CG41" s="38">
        <v>7</v>
      </c>
      <c r="CH41" s="38"/>
      <c r="CI41" s="16">
        <f t="shared" si="12"/>
        <v>265</v>
      </c>
      <c r="CJ41" s="34">
        <f t="shared" si="13"/>
        <v>8.28125</v>
      </c>
      <c r="CK41" s="16" t="str">
        <f t="shared" si="14"/>
        <v>Giỏi</v>
      </c>
      <c r="CL41" s="16">
        <f t="shared" si="15"/>
        <v>265</v>
      </c>
      <c r="CM41" s="34">
        <f t="shared" si="16"/>
        <v>8.28125</v>
      </c>
      <c r="CN41" s="16" t="str">
        <f t="shared" si="17"/>
        <v>Giỏi</v>
      </c>
      <c r="CO41" s="16">
        <f t="shared" si="18"/>
        <v>444</v>
      </c>
      <c r="CP41" s="34">
        <f t="shared" si="19"/>
        <v>8.072727272727272</v>
      </c>
      <c r="CQ41" s="37" t="str">
        <f t="shared" si="20"/>
        <v>Giỏi</v>
      </c>
      <c r="CR41" s="16">
        <f t="shared" si="21"/>
        <v>444</v>
      </c>
      <c r="CS41" s="34">
        <f t="shared" si="22"/>
        <v>8.072727272727272</v>
      </c>
      <c r="CT41" s="16" t="str">
        <f t="shared" si="23"/>
        <v>Giỏi</v>
      </c>
    </row>
    <row r="42" spans="1:98" ht="21.75" customHeight="1">
      <c r="A42" s="11">
        <v>33</v>
      </c>
      <c r="B42" s="12" t="s">
        <v>65</v>
      </c>
      <c r="C42" s="24" t="s">
        <v>189</v>
      </c>
      <c r="D42" s="39" t="s">
        <v>190</v>
      </c>
      <c r="E42" s="40" t="s">
        <v>191</v>
      </c>
      <c r="F42" s="27">
        <v>1</v>
      </c>
      <c r="G42" s="21">
        <v>7</v>
      </c>
      <c r="H42" s="21"/>
      <c r="I42" s="21">
        <v>9</v>
      </c>
      <c r="J42" s="21"/>
      <c r="K42" s="21">
        <v>5</v>
      </c>
      <c r="L42" s="21"/>
      <c r="M42" s="21">
        <v>5</v>
      </c>
      <c r="N42" s="21"/>
      <c r="O42" s="21">
        <v>7</v>
      </c>
      <c r="P42" s="21"/>
      <c r="Q42" s="21">
        <v>8</v>
      </c>
      <c r="R42" s="21"/>
      <c r="S42" s="21">
        <v>3</v>
      </c>
      <c r="T42" s="21">
        <v>6</v>
      </c>
      <c r="U42" s="21">
        <v>9</v>
      </c>
      <c r="V42" s="21"/>
      <c r="W42" s="21">
        <v>6</v>
      </c>
      <c r="X42" s="21"/>
      <c r="Y42" s="21">
        <v>6</v>
      </c>
      <c r="Z42" s="21"/>
      <c r="AA42" s="16">
        <f aca="true" t="shared" si="24" ref="AA42:AA73">(G42+O42+Q42+U42)*2+(I42+Y42)*1+(K42)*5+(M42+S42+W42)*3</f>
        <v>144</v>
      </c>
      <c r="AB42" s="16">
        <f aca="true" t="shared" si="25" ref="AB42:AB73">AA42/$AA$9</f>
        <v>6</v>
      </c>
      <c r="AC42" s="20" t="str">
        <f aca="true" t="shared" si="26" ref="AC42:AC73">HLOOKUP(AB42,$CW$7:$DC$8,2)</f>
        <v>TBK</v>
      </c>
      <c r="AD42" s="16">
        <f aca="true" t="shared" si="27" ref="AD42:AD73">(MAX(G42:H42)+MAX(O42:P42)+MAX(Q42:R42)+MAX(U42:V42))*2+(MAX(I42:J42)+MAX(Y42:Z42))*1+(MAX(K42:L42))*5+(MAX(M42:N42)+MAX(S42:T42)+MAX(W42:X42))*3</f>
        <v>153</v>
      </c>
      <c r="AE42" s="16">
        <f aca="true" t="shared" si="28" ref="AE42:AE73">AD42/$AD$9</f>
        <v>6.375</v>
      </c>
      <c r="AF42" s="20" t="str">
        <f aca="true" t="shared" si="29" ref="AF42:AF73">HLOOKUP(AE42,$CW$7:$DC$8,2)</f>
        <v>TBK</v>
      </c>
      <c r="AG42" s="16">
        <v>8</v>
      </c>
      <c r="AH42" s="16"/>
      <c r="AI42" s="16">
        <v>8</v>
      </c>
      <c r="AJ42" s="16"/>
      <c r="AK42" s="16">
        <v>5</v>
      </c>
      <c r="AL42" s="16"/>
      <c r="AM42" s="16">
        <v>6</v>
      </c>
      <c r="AN42" s="16"/>
      <c r="AO42" s="16">
        <v>5</v>
      </c>
      <c r="AP42" s="16"/>
      <c r="AQ42" s="16">
        <v>9</v>
      </c>
      <c r="AR42" s="16"/>
      <c r="AS42" s="30">
        <v>7</v>
      </c>
      <c r="AU42" s="16">
        <v>7</v>
      </c>
      <c r="AV42" s="16"/>
      <c r="AW42" s="16">
        <v>9</v>
      </c>
      <c r="AX42" s="16"/>
      <c r="AY42" s="16">
        <v>8</v>
      </c>
      <c r="AZ42" s="16"/>
      <c r="BA42" s="16">
        <f aca="true" t="shared" si="30" ref="BA42:BA73">(AG42+AK42+AO42+AW42+AY42)*3+(AI42+AU42)*1+(AM42+AQ42+AS42)*2</f>
        <v>164</v>
      </c>
      <c r="BB42" s="34">
        <f t="shared" si="7"/>
        <v>7.130434782608695</v>
      </c>
      <c r="BC42" s="16" t="str">
        <f aca="true" t="shared" si="31" ref="BC42:BC73">HLOOKUP(BB42,$CW$7:$DC$8,2)</f>
        <v>Khá</v>
      </c>
      <c r="BD42" s="16">
        <f aca="true" t="shared" si="32" ref="BD42:BD73">(MAX(AG42:AH42)+MAX(AK42:AL42)+MAX(AO42:AP42)+MAX(AW42:AX42)+MAX(AY42:AZ42))*3+(MAX(AI42:AJ42)+MAX(AU42:AV42))*1+(MAX(AM42:AN42)+MAX(AQ42:AR42)+MAX(AS42:AT42))*2</f>
        <v>164</v>
      </c>
      <c r="BE42" s="34">
        <f t="shared" si="10"/>
        <v>7.130434782608695</v>
      </c>
      <c r="BF42" s="16" t="str">
        <f aca="true" t="shared" si="33" ref="BF42:BF73">HLOOKUP(BE42,$CW$7:$DC$8,2)</f>
        <v>Khá</v>
      </c>
      <c r="BG42" s="38">
        <v>8</v>
      </c>
      <c r="BH42" s="38"/>
      <c r="BI42" s="38">
        <v>8</v>
      </c>
      <c r="BJ42" s="38"/>
      <c r="BK42" s="38">
        <v>8</v>
      </c>
      <c r="BL42" s="38"/>
      <c r="BM42" s="38">
        <v>7</v>
      </c>
      <c r="BN42" s="38"/>
      <c r="BO42" s="38">
        <v>7</v>
      </c>
      <c r="BP42" s="38"/>
      <c r="BQ42" s="38">
        <v>9</v>
      </c>
      <c r="BR42" s="38"/>
      <c r="BS42" s="38">
        <v>7</v>
      </c>
      <c r="BT42" s="38"/>
      <c r="BU42" s="38">
        <v>8</v>
      </c>
      <c r="BV42" s="38"/>
      <c r="BW42" s="38">
        <v>7</v>
      </c>
      <c r="BX42" s="38"/>
      <c r="BY42" s="38">
        <v>8</v>
      </c>
      <c r="BZ42" s="38"/>
      <c r="CA42" s="38">
        <v>9</v>
      </c>
      <c r="CB42" s="38"/>
      <c r="CC42" s="38">
        <v>6</v>
      </c>
      <c r="CD42" s="38"/>
      <c r="CE42" s="38">
        <v>7</v>
      </c>
      <c r="CF42" s="38"/>
      <c r="CG42" s="38">
        <v>7</v>
      </c>
      <c r="CH42" s="38"/>
      <c r="CI42" s="16">
        <f t="shared" si="12"/>
        <v>242</v>
      </c>
      <c r="CJ42" s="34">
        <f t="shared" si="13"/>
        <v>7.5625</v>
      </c>
      <c r="CK42" s="16" t="str">
        <f t="shared" si="14"/>
        <v>Khá</v>
      </c>
      <c r="CL42" s="16">
        <f t="shared" si="15"/>
        <v>242</v>
      </c>
      <c r="CM42" s="34">
        <f t="shared" si="16"/>
        <v>7.5625</v>
      </c>
      <c r="CN42" s="16" t="str">
        <f t="shared" si="17"/>
        <v>Khá</v>
      </c>
      <c r="CO42" s="16">
        <f t="shared" si="18"/>
        <v>406</v>
      </c>
      <c r="CP42" s="34">
        <f t="shared" si="19"/>
        <v>7.381818181818182</v>
      </c>
      <c r="CQ42" s="37" t="str">
        <f t="shared" si="20"/>
        <v>Khá</v>
      </c>
      <c r="CR42" s="16">
        <f t="shared" si="21"/>
        <v>406</v>
      </c>
      <c r="CS42" s="34">
        <f t="shared" si="22"/>
        <v>7.381818181818182</v>
      </c>
      <c r="CT42" s="16" t="str">
        <f t="shared" si="23"/>
        <v>Khá</v>
      </c>
    </row>
    <row r="43" spans="1:98" ht="21.75" customHeight="1">
      <c r="A43" s="11">
        <v>34</v>
      </c>
      <c r="B43" s="12" t="s">
        <v>82</v>
      </c>
      <c r="C43" s="24" t="s">
        <v>192</v>
      </c>
      <c r="D43" s="39" t="s">
        <v>193</v>
      </c>
      <c r="E43" s="40" t="s">
        <v>19</v>
      </c>
      <c r="F43" s="27">
        <v>1</v>
      </c>
      <c r="G43" s="21">
        <v>8</v>
      </c>
      <c r="H43" s="21"/>
      <c r="I43" s="21">
        <v>5</v>
      </c>
      <c r="J43" s="21"/>
      <c r="K43" s="21">
        <v>6</v>
      </c>
      <c r="L43" s="21"/>
      <c r="M43" s="21">
        <v>7</v>
      </c>
      <c r="N43" s="21"/>
      <c r="O43" s="21">
        <v>6</v>
      </c>
      <c r="P43" s="21"/>
      <c r="Q43" s="21">
        <v>6</v>
      </c>
      <c r="R43" s="21"/>
      <c r="S43" s="21">
        <v>6</v>
      </c>
      <c r="T43" s="21"/>
      <c r="U43" s="21">
        <v>8</v>
      </c>
      <c r="V43" s="21"/>
      <c r="W43" s="21">
        <v>9</v>
      </c>
      <c r="X43" s="21"/>
      <c r="Y43" s="21">
        <v>8</v>
      </c>
      <c r="Z43" s="21"/>
      <c r="AA43" s="16">
        <f t="shared" si="24"/>
        <v>165</v>
      </c>
      <c r="AB43" s="16">
        <f t="shared" si="25"/>
        <v>6.875</v>
      </c>
      <c r="AC43" s="20" t="str">
        <f t="shared" si="26"/>
        <v>TBK</v>
      </c>
      <c r="AD43" s="16">
        <f t="shared" si="27"/>
        <v>165</v>
      </c>
      <c r="AE43" s="16">
        <f t="shared" si="28"/>
        <v>6.875</v>
      </c>
      <c r="AF43" s="20" t="str">
        <f t="shared" si="29"/>
        <v>TBK</v>
      </c>
      <c r="AG43" s="16">
        <v>8</v>
      </c>
      <c r="AH43" s="16"/>
      <c r="AI43" s="16">
        <v>4</v>
      </c>
      <c r="AJ43" s="16">
        <v>10</v>
      </c>
      <c r="AK43" s="16">
        <v>6</v>
      </c>
      <c r="AL43" s="16"/>
      <c r="AM43" s="16">
        <v>6</v>
      </c>
      <c r="AN43" s="16"/>
      <c r="AO43" s="16">
        <v>6</v>
      </c>
      <c r="AP43" s="16"/>
      <c r="AQ43" s="16">
        <v>7</v>
      </c>
      <c r="AR43" s="16"/>
      <c r="AS43" s="16">
        <v>8</v>
      </c>
      <c r="AT43" s="16"/>
      <c r="AU43" s="16">
        <v>10</v>
      </c>
      <c r="AV43" s="16"/>
      <c r="AW43" s="16">
        <v>9</v>
      </c>
      <c r="AX43" s="16"/>
      <c r="AY43" s="16">
        <v>8</v>
      </c>
      <c r="AZ43" s="16"/>
      <c r="BA43" s="16">
        <f t="shared" si="30"/>
        <v>167</v>
      </c>
      <c r="BB43" s="34">
        <f t="shared" si="7"/>
        <v>7.260869565217392</v>
      </c>
      <c r="BC43" s="16" t="str">
        <f t="shared" si="31"/>
        <v>Khá</v>
      </c>
      <c r="BD43" s="16">
        <f t="shared" si="32"/>
        <v>173</v>
      </c>
      <c r="BE43" s="34">
        <f t="shared" si="10"/>
        <v>7.521739130434782</v>
      </c>
      <c r="BF43" s="16" t="str">
        <f t="shared" si="33"/>
        <v>Khá</v>
      </c>
      <c r="BG43" s="38">
        <v>9</v>
      </c>
      <c r="BH43" s="38"/>
      <c r="BI43" s="38">
        <v>10</v>
      </c>
      <c r="BJ43" s="38"/>
      <c r="BK43" s="38">
        <v>7</v>
      </c>
      <c r="BL43" s="38"/>
      <c r="BM43" s="38">
        <v>7</v>
      </c>
      <c r="BN43" s="38"/>
      <c r="BO43" s="38">
        <v>9</v>
      </c>
      <c r="BP43" s="38"/>
      <c r="BQ43" s="38">
        <v>9</v>
      </c>
      <c r="BR43" s="38"/>
      <c r="BS43" s="38">
        <v>7</v>
      </c>
      <c r="BT43" s="38"/>
      <c r="BU43" s="38">
        <v>5</v>
      </c>
      <c r="BV43" s="38"/>
      <c r="BW43" s="38">
        <v>8</v>
      </c>
      <c r="BX43" s="38"/>
      <c r="BY43" s="38">
        <v>9</v>
      </c>
      <c r="BZ43" s="38"/>
      <c r="CA43" s="38">
        <v>7</v>
      </c>
      <c r="CB43" s="38"/>
      <c r="CC43" s="38">
        <v>8</v>
      </c>
      <c r="CD43" s="38"/>
      <c r="CE43" s="38">
        <v>7</v>
      </c>
      <c r="CF43" s="38"/>
      <c r="CG43" s="38">
        <v>7</v>
      </c>
      <c r="CH43" s="38"/>
      <c r="CI43" s="16">
        <f t="shared" si="12"/>
        <v>251</v>
      </c>
      <c r="CJ43" s="34">
        <f t="shared" si="13"/>
        <v>7.84375</v>
      </c>
      <c r="CK43" s="16" t="str">
        <f t="shared" si="14"/>
        <v>Khá</v>
      </c>
      <c r="CL43" s="16">
        <f t="shared" si="15"/>
        <v>251</v>
      </c>
      <c r="CM43" s="34">
        <f t="shared" si="16"/>
        <v>7.84375</v>
      </c>
      <c r="CN43" s="16" t="str">
        <f t="shared" si="17"/>
        <v>Khá</v>
      </c>
      <c r="CO43" s="16">
        <f t="shared" si="18"/>
        <v>418</v>
      </c>
      <c r="CP43" s="34">
        <f t="shared" si="19"/>
        <v>7.6</v>
      </c>
      <c r="CQ43" s="37" t="str">
        <f t="shared" si="20"/>
        <v>Khá</v>
      </c>
      <c r="CR43" s="16">
        <f t="shared" si="21"/>
        <v>424</v>
      </c>
      <c r="CS43" s="34">
        <f t="shared" si="22"/>
        <v>7.709090909090909</v>
      </c>
      <c r="CT43" s="16" t="str">
        <f t="shared" si="23"/>
        <v>Khá</v>
      </c>
    </row>
    <row r="44" spans="1:98" ht="21.75" customHeight="1">
      <c r="A44" s="11">
        <v>35</v>
      </c>
      <c r="B44" s="12" t="s">
        <v>37</v>
      </c>
      <c r="C44" s="24" t="s">
        <v>194</v>
      </c>
      <c r="D44" s="39" t="s">
        <v>2</v>
      </c>
      <c r="E44" s="40" t="s">
        <v>195</v>
      </c>
      <c r="F44" s="27">
        <v>5</v>
      </c>
      <c r="G44" s="21">
        <v>6</v>
      </c>
      <c r="H44" s="21"/>
      <c r="I44" s="21">
        <v>5</v>
      </c>
      <c r="J44" s="21"/>
      <c r="K44" s="21">
        <v>5</v>
      </c>
      <c r="L44" s="21"/>
      <c r="M44" s="21">
        <v>6</v>
      </c>
      <c r="N44" s="21"/>
      <c r="O44" s="21">
        <v>5</v>
      </c>
      <c r="P44" s="21"/>
      <c r="Q44" s="21">
        <v>5</v>
      </c>
      <c r="R44" s="21"/>
      <c r="S44" s="21">
        <v>6</v>
      </c>
      <c r="T44" s="21"/>
      <c r="U44" s="21">
        <v>8</v>
      </c>
      <c r="V44" s="21"/>
      <c r="W44" s="21">
        <v>7</v>
      </c>
      <c r="X44" s="21"/>
      <c r="Y44" s="21">
        <v>7</v>
      </c>
      <c r="Z44" s="21"/>
      <c r="AA44" s="16">
        <f t="shared" si="24"/>
        <v>142</v>
      </c>
      <c r="AB44" s="16">
        <f t="shared" si="25"/>
        <v>5.916666666666667</v>
      </c>
      <c r="AC44" s="20" t="str">
        <f t="shared" si="26"/>
        <v>TB</v>
      </c>
      <c r="AD44" s="16">
        <f t="shared" si="27"/>
        <v>142</v>
      </c>
      <c r="AE44" s="16">
        <f t="shared" si="28"/>
        <v>5.916666666666667</v>
      </c>
      <c r="AF44" s="20" t="str">
        <f t="shared" si="29"/>
        <v>TB</v>
      </c>
      <c r="AG44" s="16">
        <v>7</v>
      </c>
      <c r="AH44" s="16"/>
      <c r="AI44" s="16">
        <v>6</v>
      </c>
      <c r="AJ44" s="16"/>
      <c r="AK44" s="16">
        <v>5</v>
      </c>
      <c r="AL44" s="16"/>
      <c r="AM44" s="16">
        <v>3</v>
      </c>
      <c r="AN44" s="16">
        <v>5</v>
      </c>
      <c r="AO44" s="16">
        <v>5</v>
      </c>
      <c r="AP44" s="16"/>
      <c r="AQ44" s="16">
        <v>8</v>
      </c>
      <c r="AR44" s="16"/>
      <c r="AS44" s="16">
        <v>6</v>
      </c>
      <c r="AT44" s="16"/>
      <c r="AU44" s="16">
        <v>4</v>
      </c>
      <c r="AV44" s="16">
        <v>6</v>
      </c>
      <c r="AW44" s="16">
        <v>9</v>
      </c>
      <c r="AX44" s="16"/>
      <c r="AY44" s="16">
        <v>5</v>
      </c>
      <c r="AZ44" s="16"/>
      <c r="BA44" s="16">
        <f t="shared" si="30"/>
        <v>137</v>
      </c>
      <c r="BB44" s="34">
        <f t="shared" si="7"/>
        <v>5.956521739130435</v>
      </c>
      <c r="BC44" s="16" t="str">
        <f t="shared" si="31"/>
        <v>TB</v>
      </c>
      <c r="BD44" s="16">
        <f t="shared" si="32"/>
        <v>143</v>
      </c>
      <c r="BE44" s="34">
        <f t="shared" si="10"/>
        <v>6.217391304347826</v>
      </c>
      <c r="BF44" s="16" t="str">
        <f t="shared" si="33"/>
        <v>TBK</v>
      </c>
      <c r="BG44" s="38">
        <v>8</v>
      </c>
      <c r="BH44" s="38"/>
      <c r="BI44" s="38">
        <v>7</v>
      </c>
      <c r="BJ44" s="38"/>
      <c r="BK44" s="38">
        <v>8</v>
      </c>
      <c r="BL44" s="38"/>
      <c r="BM44" s="38">
        <v>8</v>
      </c>
      <c r="BN44" s="38"/>
      <c r="BO44" s="38">
        <v>6</v>
      </c>
      <c r="BP44" s="38"/>
      <c r="BQ44" s="38">
        <v>8</v>
      </c>
      <c r="BR44" s="38"/>
      <c r="BS44" s="38">
        <v>5</v>
      </c>
      <c r="BT44" s="38"/>
      <c r="BU44" s="38">
        <v>6</v>
      </c>
      <c r="BV44" s="38"/>
      <c r="BW44" s="38">
        <v>5</v>
      </c>
      <c r="BX44" s="38"/>
      <c r="BY44" s="38">
        <v>9</v>
      </c>
      <c r="BZ44" s="38"/>
      <c r="CA44" s="38">
        <v>7</v>
      </c>
      <c r="CB44" s="38"/>
      <c r="CC44" s="38">
        <v>5</v>
      </c>
      <c r="CD44" s="38"/>
      <c r="CE44" s="38">
        <v>8</v>
      </c>
      <c r="CF44" s="38"/>
      <c r="CG44" s="38">
        <v>5</v>
      </c>
      <c r="CH44" s="38"/>
      <c r="CI44" s="16">
        <f t="shared" si="12"/>
        <v>212</v>
      </c>
      <c r="CJ44" s="34">
        <f t="shared" si="13"/>
        <v>6.625</v>
      </c>
      <c r="CK44" s="16" t="str">
        <f t="shared" si="14"/>
        <v>TBK</v>
      </c>
      <c r="CL44" s="16">
        <f t="shared" si="15"/>
        <v>212</v>
      </c>
      <c r="CM44" s="34">
        <f t="shared" si="16"/>
        <v>6.625</v>
      </c>
      <c r="CN44" s="16" t="str">
        <f t="shared" si="17"/>
        <v>TBK</v>
      </c>
      <c r="CO44" s="16">
        <f t="shared" si="18"/>
        <v>349</v>
      </c>
      <c r="CP44" s="34">
        <f t="shared" si="19"/>
        <v>6.345454545454546</v>
      </c>
      <c r="CQ44" s="37" t="str">
        <f t="shared" si="20"/>
        <v>TBK</v>
      </c>
      <c r="CR44" s="16">
        <f t="shared" si="21"/>
        <v>355</v>
      </c>
      <c r="CS44" s="34">
        <f t="shared" si="22"/>
        <v>6.454545454545454</v>
      </c>
      <c r="CT44" s="16" t="str">
        <f t="shared" si="23"/>
        <v>TBK</v>
      </c>
    </row>
    <row r="45" spans="1:98" ht="21.75" customHeight="1">
      <c r="A45" s="11">
        <v>36</v>
      </c>
      <c r="B45" s="12" t="s">
        <v>66</v>
      </c>
      <c r="C45" s="24" t="s">
        <v>196</v>
      </c>
      <c r="D45" s="39" t="s">
        <v>197</v>
      </c>
      <c r="E45" s="40" t="s">
        <v>198</v>
      </c>
      <c r="F45" s="27">
        <v>6</v>
      </c>
      <c r="G45" s="21">
        <v>6</v>
      </c>
      <c r="H45" s="21"/>
      <c r="I45" s="21">
        <v>8</v>
      </c>
      <c r="J45" s="21"/>
      <c r="K45" s="21">
        <v>6</v>
      </c>
      <c r="L45" s="21"/>
      <c r="M45" s="21">
        <v>5</v>
      </c>
      <c r="N45" s="21"/>
      <c r="O45" s="21">
        <v>8</v>
      </c>
      <c r="P45" s="21"/>
      <c r="Q45" s="21">
        <v>7</v>
      </c>
      <c r="R45" s="21"/>
      <c r="S45" s="21">
        <v>2</v>
      </c>
      <c r="T45" s="21">
        <v>5</v>
      </c>
      <c r="U45" s="21">
        <v>8</v>
      </c>
      <c r="V45" s="21"/>
      <c r="W45" s="21">
        <v>9</v>
      </c>
      <c r="X45" s="21"/>
      <c r="Y45" s="21">
        <v>7</v>
      </c>
      <c r="Z45" s="21"/>
      <c r="AA45" s="16">
        <f t="shared" si="24"/>
        <v>151</v>
      </c>
      <c r="AB45" s="16">
        <f t="shared" si="25"/>
        <v>6.291666666666667</v>
      </c>
      <c r="AC45" s="20" t="str">
        <f t="shared" si="26"/>
        <v>TBK</v>
      </c>
      <c r="AD45" s="16">
        <f t="shared" si="27"/>
        <v>160</v>
      </c>
      <c r="AE45" s="16">
        <f t="shared" si="28"/>
        <v>6.666666666666667</v>
      </c>
      <c r="AF45" s="20" t="str">
        <f t="shared" si="29"/>
        <v>TBK</v>
      </c>
      <c r="AG45" s="16">
        <v>7</v>
      </c>
      <c r="AH45" s="16"/>
      <c r="AI45" s="16">
        <v>8</v>
      </c>
      <c r="AJ45" s="16"/>
      <c r="AK45" s="16">
        <v>6</v>
      </c>
      <c r="AL45" s="16"/>
      <c r="AM45" s="16">
        <v>7</v>
      </c>
      <c r="AN45" s="16"/>
      <c r="AO45" s="16">
        <v>6</v>
      </c>
      <c r="AP45" s="16"/>
      <c r="AQ45" s="16">
        <v>7</v>
      </c>
      <c r="AR45" s="16"/>
      <c r="AS45" s="16">
        <v>8</v>
      </c>
      <c r="AT45" s="16"/>
      <c r="AU45" s="16">
        <v>7</v>
      </c>
      <c r="AV45" s="16"/>
      <c r="AW45" s="16">
        <v>9</v>
      </c>
      <c r="AX45" s="16"/>
      <c r="AY45" s="16">
        <v>6</v>
      </c>
      <c r="AZ45" s="16"/>
      <c r="BA45" s="16">
        <f t="shared" si="30"/>
        <v>161</v>
      </c>
      <c r="BB45" s="34">
        <f t="shared" si="7"/>
        <v>7</v>
      </c>
      <c r="BC45" s="16" t="str">
        <f t="shared" si="31"/>
        <v>Khá</v>
      </c>
      <c r="BD45" s="16">
        <f t="shared" si="32"/>
        <v>161</v>
      </c>
      <c r="BE45" s="34">
        <f t="shared" si="10"/>
        <v>7</v>
      </c>
      <c r="BF45" s="16" t="str">
        <f t="shared" si="33"/>
        <v>Khá</v>
      </c>
      <c r="BG45" s="38">
        <v>7</v>
      </c>
      <c r="BH45" s="38"/>
      <c r="BI45" s="38">
        <v>8</v>
      </c>
      <c r="BJ45" s="38"/>
      <c r="BK45" s="38">
        <v>8</v>
      </c>
      <c r="BL45" s="38"/>
      <c r="BM45" s="38">
        <v>8</v>
      </c>
      <c r="BN45" s="38"/>
      <c r="BO45" s="38">
        <v>7</v>
      </c>
      <c r="BP45" s="38"/>
      <c r="BQ45" s="38">
        <v>8</v>
      </c>
      <c r="BR45" s="38"/>
      <c r="BS45" s="38">
        <v>8</v>
      </c>
      <c r="BT45" s="38"/>
      <c r="BU45" s="38">
        <v>7</v>
      </c>
      <c r="BV45" s="38"/>
      <c r="BW45" s="38">
        <v>9</v>
      </c>
      <c r="BX45" s="38"/>
      <c r="BY45" s="38">
        <v>8</v>
      </c>
      <c r="BZ45" s="38"/>
      <c r="CA45" s="38">
        <v>7</v>
      </c>
      <c r="CB45" s="38"/>
      <c r="CC45" s="38">
        <v>8</v>
      </c>
      <c r="CD45" s="38"/>
      <c r="CE45" s="38">
        <v>7</v>
      </c>
      <c r="CF45" s="38"/>
      <c r="CG45" s="38">
        <v>7</v>
      </c>
      <c r="CH45" s="38"/>
      <c r="CI45" s="16">
        <f t="shared" si="12"/>
        <v>245</v>
      </c>
      <c r="CJ45" s="34">
        <f t="shared" si="13"/>
        <v>7.65625</v>
      </c>
      <c r="CK45" s="16" t="str">
        <f t="shared" si="14"/>
        <v>Khá</v>
      </c>
      <c r="CL45" s="16">
        <f t="shared" si="15"/>
        <v>245</v>
      </c>
      <c r="CM45" s="34">
        <f t="shared" si="16"/>
        <v>7.65625</v>
      </c>
      <c r="CN45" s="16" t="str">
        <f t="shared" si="17"/>
        <v>Khá</v>
      </c>
      <c r="CO45" s="16">
        <f t="shared" si="18"/>
        <v>406</v>
      </c>
      <c r="CP45" s="34">
        <f t="shared" si="19"/>
        <v>7.381818181818182</v>
      </c>
      <c r="CQ45" s="37" t="str">
        <f t="shared" si="20"/>
        <v>Khá</v>
      </c>
      <c r="CR45" s="16">
        <f t="shared" si="21"/>
        <v>406</v>
      </c>
      <c r="CS45" s="34">
        <f t="shared" si="22"/>
        <v>7.381818181818182</v>
      </c>
      <c r="CT45" s="16" t="str">
        <f t="shared" si="23"/>
        <v>Khá</v>
      </c>
    </row>
    <row r="46" spans="1:98" ht="21.75" customHeight="1">
      <c r="A46" s="11">
        <v>37</v>
      </c>
      <c r="B46" s="12" t="s">
        <v>83</v>
      </c>
      <c r="C46" s="24" t="s">
        <v>199</v>
      </c>
      <c r="D46" s="39" t="s">
        <v>200</v>
      </c>
      <c r="E46" s="40" t="s">
        <v>201</v>
      </c>
      <c r="F46" s="27">
        <v>1</v>
      </c>
      <c r="G46" s="21">
        <v>5</v>
      </c>
      <c r="H46" s="21"/>
      <c r="I46" s="21">
        <v>4</v>
      </c>
      <c r="J46" s="21">
        <v>5</v>
      </c>
      <c r="K46" s="21">
        <v>5</v>
      </c>
      <c r="L46" s="21"/>
      <c r="M46" s="21">
        <v>5</v>
      </c>
      <c r="N46" s="21"/>
      <c r="O46" s="21">
        <v>6</v>
      </c>
      <c r="P46" s="21"/>
      <c r="Q46" s="21">
        <v>7</v>
      </c>
      <c r="R46" s="21"/>
      <c r="S46" s="21">
        <v>3</v>
      </c>
      <c r="T46" s="21">
        <v>5</v>
      </c>
      <c r="U46" s="21">
        <v>8</v>
      </c>
      <c r="V46" s="21"/>
      <c r="W46" s="21">
        <v>8</v>
      </c>
      <c r="X46" s="21"/>
      <c r="Y46" s="21">
        <v>6</v>
      </c>
      <c r="Z46" s="21"/>
      <c r="AA46" s="16">
        <f t="shared" si="24"/>
        <v>135</v>
      </c>
      <c r="AB46" s="16">
        <f t="shared" si="25"/>
        <v>5.625</v>
      </c>
      <c r="AC46" s="20" t="str">
        <f t="shared" si="26"/>
        <v>TB</v>
      </c>
      <c r="AD46" s="16">
        <f t="shared" si="27"/>
        <v>142</v>
      </c>
      <c r="AE46" s="16">
        <f t="shared" si="28"/>
        <v>5.916666666666667</v>
      </c>
      <c r="AF46" s="20" t="str">
        <f t="shared" si="29"/>
        <v>TB</v>
      </c>
      <c r="AG46" s="16">
        <v>7</v>
      </c>
      <c r="AH46" s="16"/>
      <c r="AI46" s="16">
        <v>8</v>
      </c>
      <c r="AJ46" s="16"/>
      <c r="AK46" s="16">
        <v>4</v>
      </c>
      <c r="AL46" s="16">
        <v>5</v>
      </c>
      <c r="AM46" s="16">
        <v>6</v>
      </c>
      <c r="AN46" s="16"/>
      <c r="AO46" s="16">
        <v>5</v>
      </c>
      <c r="AP46" s="16"/>
      <c r="AQ46" s="16">
        <v>5</v>
      </c>
      <c r="AR46" s="16"/>
      <c r="AS46" s="16">
        <v>6</v>
      </c>
      <c r="AT46" s="16"/>
      <c r="AU46" s="16">
        <v>7</v>
      </c>
      <c r="AV46" s="16"/>
      <c r="AW46" s="16">
        <v>9</v>
      </c>
      <c r="AX46" s="16"/>
      <c r="AY46" s="16">
        <v>5</v>
      </c>
      <c r="AZ46" s="16"/>
      <c r="BA46" s="16">
        <f t="shared" si="30"/>
        <v>139</v>
      </c>
      <c r="BB46" s="34">
        <f t="shared" si="7"/>
        <v>6.043478260869565</v>
      </c>
      <c r="BC46" s="16" t="str">
        <f t="shared" si="31"/>
        <v>TBK</v>
      </c>
      <c r="BD46" s="16">
        <f t="shared" si="32"/>
        <v>142</v>
      </c>
      <c r="BE46" s="34">
        <f t="shared" si="10"/>
        <v>6.173913043478261</v>
      </c>
      <c r="BF46" s="16" t="str">
        <f t="shared" si="33"/>
        <v>TBK</v>
      </c>
      <c r="BG46" s="38">
        <v>7</v>
      </c>
      <c r="BH46" s="38"/>
      <c r="BI46" s="38">
        <v>8</v>
      </c>
      <c r="BJ46" s="38"/>
      <c r="BK46" s="38">
        <v>6</v>
      </c>
      <c r="BL46" s="38"/>
      <c r="BM46" s="38">
        <v>8</v>
      </c>
      <c r="BN46" s="38"/>
      <c r="BO46" s="38">
        <v>5</v>
      </c>
      <c r="BP46" s="38"/>
      <c r="BQ46" s="38">
        <v>8</v>
      </c>
      <c r="BR46" s="38"/>
      <c r="BS46" s="38">
        <v>6</v>
      </c>
      <c r="BT46" s="38"/>
      <c r="BU46" s="38">
        <v>6</v>
      </c>
      <c r="BV46" s="38"/>
      <c r="BW46" s="38">
        <v>7</v>
      </c>
      <c r="BX46" s="38"/>
      <c r="BY46" s="38">
        <v>9</v>
      </c>
      <c r="BZ46" s="38"/>
      <c r="CA46" s="38">
        <v>7</v>
      </c>
      <c r="CB46" s="38"/>
      <c r="CC46" s="38">
        <v>6</v>
      </c>
      <c r="CD46" s="38"/>
      <c r="CE46" s="38">
        <v>7</v>
      </c>
      <c r="CF46" s="38"/>
      <c r="CG46" s="38">
        <v>3</v>
      </c>
      <c r="CH46" s="38">
        <v>7</v>
      </c>
      <c r="CI46" s="16">
        <f t="shared" si="12"/>
        <v>210</v>
      </c>
      <c r="CJ46" s="34">
        <f t="shared" si="13"/>
        <v>6.5625</v>
      </c>
      <c r="CK46" s="16" t="str">
        <f t="shared" si="14"/>
        <v>TBK</v>
      </c>
      <c r="CL46" s="16">
        <f t="shared" si="15"/>
        <v>218</v>
      </c>
      <c r="CM46" s="34">
        <f t="shared" si="16"/>
        <v>6.8125</v>
      </c>
      <c r="CN46" s="16" t="str">
        <f t="shared" si="17"/>
        <v>TBK</v>
      </c>
      <c r="CO46" s="16">
        <f t="shared" si="18"/>
        <v>349</v>
      </c>
      <c r="CP46" s="34">
        <f t="shared" si="19"/>
        <v>6.345454545454546</v>
      </c>
      <c r="CQ46" s="37" t="str">
        <f t="shared" si="20"/>
        <v>TBK</v>
      </c>
      <c r="CR46" s="16">
        <f t="shared" si="21"/>
        <v>360</v>
      </c>
      <c r="CS46" s="34">
        <f t="shared" si="22"/>
        <v>6.545454545454546</v>
      </c>
      <c r="CT46" s="16" t="str">
        <f t="shared" si="23"/>
        <v>TBK</v>
      </c>
    </row>
    <row r="47" spans="1:98" ht="21.75" customHeight="1">
      <c r="A47" s="11">
        <v>38</v>
      </c>
      <c r="B47" s="12" t="s">
        <v>56</v>
      </c>
      <c r="C47" s="24" t="s">
        <v>202</v>
      </c>
      <c r="D47" s="39" t="s">
        <v>190</v>
      </c>
      <c r="E47" s="40" t="s">
        <v>203</v>
      </c>
      <c r="F47" s="27">
        <v>2</v>
      </c>
      <c r="G47" s="21">
        <v>6</v>
      </c>
      <c r="H47" s="21"/>
      <c r="I47" s="21">
        <v>8</v>
      </c>
      <c r="J47" s="21"/>
      <c r="K47" s="21">
        <v>7</v>
      </c>
      <c r="L47" s="21"/>
      <c r="M47" s="21">
        <v>5</v>
      </c>
      <c r="N47" s="21"/>
      <c r="O47" s="21">
        <v>7</v>
      </c>
      <c r="P47" s="21"/>
      <c r="Q47" s="21">
        <v>8</v>
      </c>
      <c r="R47" s="21"/>
      <c r="S47" s="21">
        <v>5</v>
      </c>
      <c r="T47" s="21"/>
      <c r="U47" s="21">
        <v>6</v>
      </c>
      <c r="V47" s="21"/>
      <c r="W47" s="21">
        <v>6</v>
      </c>
      <c r="X47" s="21"/>
      <c r="Y47" s="21">
        <v>7</v>
      </c>
      <c r="Z47" s="21"/>
      <c r="AA47" s="16">
        <f t="shared" si="24"/>
        <v>152</v>
      </c>
      <c r="AB47" s="16">
        <f t="shared" si="25"/>
        <v>6.333333333333333</v>
      </c>
      <c r="AC47" s="20" t="str">
        <f t="shared" si="26"/>
        <v>TBK</v>
      </c>
      <c r="AD47" s="16">
        <f t="shared" si="27"/>
        <v>152</v>
      </c>
      <c r="AE47" s="16">
        <f t="shared" si="28"/>
        <v>6.333333333333333</v>
      </c>
      <c r="AF47" s="20" t="str">
        <f t="shared" si="29"/>
        <v>TBK</v>
      </c>
      <c r="AG47" s="16">
        <v>8</v>
      </c>
      <c r="AH47" s="16"/>
      <c r="AI47" s="16">
        <v>8</v>
      </c>
      <c r="AJ47" s="16"/>
      <c r="AK47" s="16">
        <v>5</v>
      </c>
      <c r="AL47" s="16"/>
      <c r="AM47" s="16">
        <v>6</v>
      </c>
      <c r="AN47" s="16"/>
      <c r="AO47" s="16">
        <v>5</v>
      </c>
      <c r="AP47" s="16"/>
      <c r="AQ47" s="16">
        <v>6</v>
      </c>
      <c r="AR47" s="16"/>
      <c r="AS47" s="16">
        <v>8</v>
      </c>
      <c r="AT47" s="16"/>
      <c r="AU47" s="16">
        <v>6</v>
      </c>
      <c r="AV47" s="16"/>
      <c r="AW47" s="16">
        <v>9</v>
      </c>
      <c r="AX47" s="16"/>
      <c r="AY47" s="16">
        <v>8</v>
      </c>
      <c r="AZ47" s="16"/>
      <c r="BA47" s="16">
        <f t="shared" si="30"/>
        <v>159</v>
      </c>
      <c r="BB47" s="34">
        <f t="shared" si="7"/>
        <v>6.913043478260869</v>
      </c>
      <c r="BC47" s="16" t="str">
        <f t="shared" si="31"/>
        <v>TBK</v>
      </c>
      <c r="BD47" s="16">
        <f t="shared" si="32"/>
        <v>159</v>
      </c>
      <c r="BE47" s="34">
        <f t="shared" si="10"/>
        <v>6.913043478260869</v>
      </c>
      <c r="BF47" s="16" t="str">
        <f t="shared" si="33"/>
        <v>TBK</v>
      </c>
      <c r="BG47" s="38">
        <v>7</v>
      </c>
      <c r="BH47" s="38"/>
      <c r="BI47" s="38">
        <v>7</v>
      </c>
      <c r="BJ47" s="38"/>
      <c r="BK47" s="38">
        <v>7</v>
      </c>
      <c r="BL47" s="38"/>
      <c r="BM47" s="38">
        <v>7</v>
      </c>
      <c r="BN47" s="38"/>
      <c r="BO47" s="38">
        <v>5</v>
      </c>
      <c r="BP47" s="38"/>
      <c r="BQ47" s="38">
        <v>8</v>
      </c>
      <c r="BR47" s="38"/>
      <c r="BS47" s="38">
        <v>7</v>
      </c>
      <c r="BT47" s="38"/>
      <c r="BU47" s="38">
        <v>6</v>
      </c>
      <c r="BV47" s="38"/>
      <c r="BW47" s="38">
        <v>7</v>
      </c>
      <c r="BX47" s="38"/>
      <c r="BY47" s="38">
        <v>8</v>
      </c>
      <c r="BZ47" s="38"/>
      <c r="CA47" s="38">
        <v>8</v>
      </c>
      <c r="CB47" s="38"/>
      <c r="CC47" s="38">
        <v>8</v>
      </c>
      <c r="CD47" s="38"/>
      <c r="CE47" s="38">
        <v>7</v>
      </c>
      <c r="CF47" s="38"/>
      <c r="CG47" s="38">
        <v>5</v>
      </c>
      <c r="CH47" s="38"/>
      <c r="CI47" s="16">
        <f t="shared" si="12"/>
        <v>221</v>
      </c>
      <c r="CJ47" s="34">
        <f t="shared" si="13"/>
        <v>6.90625</v>
      </c>
      <c r="CK47" s="16" t="str">
        <f t="shared" si="14"/>
        <v>TBK</v>
      </c>
      <c r="CL47" s="16">
        <f t="shared" si="15"/>
        <v>221</v>
      </c>
      <c r="CM47" s="34">
        <f t="shared" si="16"/>
        <v>6.90625</v>
      </c>
      <c r="CN47" s="16" t="str">
        <f t="shared" si="17"/>
        <v>TBK</v>
      </c>
      <c r="CO47" s="16">
        <f t="shared" si="18"/>
        <v>380</v>
      </c>
      <c r="CP47" s="34">
        <f t="shared" si="19"/>
        <v>6.909090909090909</v>
      </c>
      <c r="CQ47" s="37" t="str">
        <f t="shared" si="20"/>
        <v>TBK</v>
      </c>
      <c r="CR47" s="16">
        <f t="shared" si="21"/>
        <v>380</v>
      </c>
      <c r="CS47" s="34">
        <f t="shared" si="22"/>
        <v>6.909090909090909</v>
      </c>
      <c r="CT47" s="16" t="str">
        <f t="shared" si="23"/>
        <v>TBK</v>
      </c>
    </row>
    <row r="48" spans="1:98" ht="21.75" customHeight="1">
      <c r="A48" s="11">
        <v>39</v>
      </c>
      <c r="B48" s="12" t="s">
        <v>57</v>
      </c>
      <c r="C48" s="24" t="s">
        <v>204</v>
      </c>
      <c r="D48" s="39" t="s">
        <v>205</v>
      </c>
      <c r="E48" s="40" t="s">
        <v>206</v>
      </c>
      <c r="F48" s="27">
        <v>3</v>
      </c>
      <c r="G48" s="21">
        <v>7</v>
      </c>
      <c r="H48" s="21"/>
      <c r="I48" s="21">
        <v>8</v>
      </c>
      <c r="J48" s="21"/>
      <c r="K48" s="21">
        <v>5</v>
      </c>
      <c r="L48" s="21"/>
      <c r="M48" s="21">
        <v>6</v>
      </c>
      <c r="N48" s="21"/>
      <c r="O48" s="21">
        <v>5</v>
      </c>
      <c r="P48" s="21"/>
      <c r="Q48" s="21">
        <v>7</v>
      </c>
      <c r="R48" s="21"/>
      <c r="S48" s="21">
        <v>5</v>
      </c>
      <c r="T48" s="21"/>
      <c r="U48" s="21">
        <v>5</v>
      </c>
      <c r="V48" s="21"/>
      <c r="W48" s="21">
        <v>8</v>
      </c>
      <c r="X48" s="21"/>
      <c r="Y48" s="21">
        <v>7</v>
      </c>
      <c r="Z48" s="21"/>
      <c r="AA48" s="16">
        <f t="shared" si="24"/>
        <v>145</v>
      </c>
      <c r="AB48" s="16">
        <f t="shared" si="25"/>
        <v>6.041666666666667</v>
      </c>
      <c r="AC48" s="20" t="str">
        <f t="shared" si="26"/>
        <v>TBK</v>
      </c>
      <c r="AD48" s="16">
        <f t="shared" si="27"/>
        <v>145</v>
      </c>
      <c r="AE48" s="16">
        <f t="shared" si="28"/>
        <v>6.041666666666667</v>
      </c>
      <c r="AF48" s="20" t="str">
        <f t="shared" si="29"/>
        <v>TBK</v>
      </c>
      <c r="AG48" s="16">
        <v>7</v>
      </c>
      <c r="AH48" s="16"/>
      <c r="AI48" s="16">
        <v>8</v>
      </c>
      <c r="AJ48" s="16"/>
      <c r="AK48" s="16">
        <v>5</v>
      </c>
      <c r="AL48" s="16"/>
      <c r="AM48" s="16">
        <v>3</v>
      </c>
      <c r="AN48" s="16">
        <v>5</v>
      </c>
      <c r="AO48" s="16">
        <v>5</v>
      </c>
      <c r="AP48" s="16"/>
      <c r="AQ48" s="16">
        <v>8</v>
      </c>
      <c r="AR48" s="16"/>
      <c r="AS48" s="16">
        <v>7</v>
      </c>
      <c r="AT48" s="16"/>
      <c r="AU48" s="16">
        <v>3</v>
      </c>
      <c r="AV48" s="16">
        <v>8</v>
      </c>
      <c r="AW48" s="16">
        <v>9</v>
      </c>
      <c r="AX48" s="16"/>
      <c r="AY48" s="16">
        <v>7</v>
      </c>
      <c r="AZ48" s="16"/>
      <c r="BA48" s="16">
        <f t="shared" si="30"/>
        <v>146</v>
      </c>
      <c r="BB48" s="34">
        <f t="shared" si="7"/>
        <v>6.3478260869565215</v>
      </c>
      <c r="BC48" s="16" t="str">
        <f t="shared" si="31"/>
        <v>TBK</v>
      </c>
      <c r="BD48" s="16">
        <f t="shared" si="32"/>
        <v>155</v>
      </c>
      <c r="BE48" s="34">
        <f t="shared" si="10"/>
        <v>6.739130434782608</v>
      </c>
      <c r="BF48" s="16" t="str">
        <f t="shared" si="33"/>
        <v>TBK</v>
      </c>
      <c r="BG48" s="38">
        <v>8</v>
      </c>
      <c r="BH48" s="38"/>
      <c r="BI48" s="38">
        <v>9</v>
      </c>
      <c r="BJ48" s="38"/>
      <c r="BK48" s="38">
        <v>6</v>
      </c>
      <c r="BL48" s="38"/>
      <c r="BM48" s="38">
        <v>7</v>
      </c>
      <c r="BN48" s="38"/>
      <c r="BO48" s="38">
        <v>7</v>
      </c>
      <c r="BP48" s="38"/>
      <c r="BQ48" s="38">
        <v>8</v>
      </c>
      <c r="BR48" s="38"/>
      <c r="BS48" s="38">
        <v>7</v>
      </c>
      <c r="BT48" s="38"/>
      <c r="BU48" s="38">
        <v>6</v>
      </c>
      <c r="BV48" s="38"/>
      <c r="BW48" s="38">
        <v>7</v>
      </c>
      <c r="BX48" s="38"/>
      <c r="BY48" s="38">
        <v>6</v>
      </c>
      <c r="BZ48" s="38"/>
      <c r="CA48" s="38">
        <v>7</v>
      </c>
      <c r="CB48" s="38"/>
      <c r="CC48" s="38">
        <v>7</v>
      </c>
      <c r="CD48" s="38"/>
      <c r="CE48" s="38">
        <v>8</v>
      </c>
      <c r="CF48" s="38"/>
      <c r="CG48" s="38">
        <v>5</v>
      </c>
      <c r="CH48" s="38"/>
      <c r="CI48" s="16">
        <f t="shared" si="12"/>
        <v>221</v>
      </c>
      <c r="CJ48" s="34">
        <f t="shared" si="13"/>
        <v>6.90625</v>
      </c>
      <c r="CK48" s="16" t="str">
        <f t="shared" si="14"/>
        <v>TBK</v>
      </c>
      <c r="CL48" s="16">
        <f t="shared" si="15"/>
        <v>221</v>
      </c>
      <c r="CM48" s="34">
        <f t="shared" si="16"/>
        <v>6.90625</v>
      </c>
      <c r="CN48" s="16" t="str">
        <f t="shared" si="17"/>
        <v>TBK</v>
      </c>
      <c r="CO48" s="16">
        <f t="shared" si="18"/>
        <v>367</v>
      </c>
      <c r="CP48" s="34">
        <f t="shared" si="19"/>
        <v>6.672727272727273</v>
      </c>
      <c r="CQ48" s="37" t="str">
        <f t="shared" si="20"/>
        <v>TBK</v>
      </c>
      <c r="CR48" s="16">
        <f t="shared" si="21"/>
        <v>376</v>
      </c>
      <c r="CS48" s="34">
        <f t="shared" si="22"/>
        <v>6.836363636363636</v>
      </c>
      <c r="CT48" s="16" t="str">
        <f t="shared" si="23"/>
        <v>TBK</v>
      </c>
    </row>
    <row r="49" spans="1:98" ht="21.75" customHeight="1">
      <c r="A49" s="11">
        <v>40</v>
      </c>
      <c r="B49" s="12" t="s">
        <v>84</v>
      </c>
      <c r="C49" s="24" t="s">
        <v>207</v>
      </c>
      <c r="D49" s="39" t="s">
        <v>208</v>
      </c>
      <c r="E49" s="40" t="s">
        <v>209</v>
      </c>
      <c r="F49" s="27">
        <v>2</v>
      </c>
      <c r="G49" s="21">
        <v>7</v>
      </c>
      <c r="H49" s="21"/>
      <c r="I49" s="21">
        <v>7</v>
      </c>
      <c r="J49" s="21"/>
      <c r="K49" s="21">
        <v>6</v>
      </c>
      <c r="L49" s="21"/>
      <c r="M49" s="21">
        <v>7</v>
      </c>
      <c r="N49" s="21"/>
      <c r="O49" s="21">
        <v>4</v>
      </c>
      <c r="P49" s="21">
        <v>6</v>
      </c>
      <c r="Q49" s="21">
        <v>9</v>
      </c>
      <c r="R49" s="21"/>
      <c r="S49" s="21">
        <v>6</v>
      </c>
      <c r="T49" s="21"/>
      <c r="U49" s="21">
        <v>6</v>
      </c>
      <c r="V49" s="21"/>
      <c r="W49" s="21">
        <v>8</v>
      </c>
      <c r="X49" s="21"/>
      <c r="Y49" s="21">
        <v>6</v>
      </c>
      <c r="Z49" s="21"/>
      <c r="AA49" s="16">
        <f t="shared" si="24"/>
        <v>158</v>
      </c>
      <c r="AB49" s="16">
        <f t="shared" si="25"/>
        <v>6.583333333333333</v>
      </c>
      <c r="AC49" s="20" t="str">
        <f t="shared" si="26"/>
        <v>TBK</v>
      </c>
      <c r="AD49" s="16">
        <f t="shared" si="27"/>
        <v>162</v>
      </c>
      <c r="AE49" s="16">
        <f t="shared" si="28"/>
        <v>6.75</v>
      </c>
      <c r="AF49" s="20" t="str">
        <f t="shared" si="29"/>
        <v>TBK</v>
      </c>
      <c r="AG49" s="16">
        <v>7</v>
      </c>
      <c r="AH49" s="16"/>
      <c r="AI49" s="16">
        <v>9</v>
      </c>
      <c r="AJ49" s="16"/>
      <c r="AK49" s="16">
        <v>5</v>
      </c>
      <c r="AL49" s="16"/>
      <c r="AM49" s="16">
        <v>6</v>
      </c>
      <c r="AN49" s="16"/>
      <c r="AO49" s="16">
        <v>6</v>
      </c>
      <c r="AP49" s="16"/>
      <c r="AQ49" s="16">
        <v>6</v>
      </c>
      <c r="AR49" s="16"/>
      <c r="AS49" s="16">
        <v>8</v>
      </c>
      <c r="AT49" s="16"/>
      <c r="AU49" s="16">
        <v>6</v>
      </c>
      <c r="AV49" s="16"/>
      <c r="AW49" s="16">
        <v>9</v>
      </c>
      <c r="AX49" s="16"/>
      <c r="AY49" s="16">
        <v>9</v>
      </c>
      <c r="AZ49" s="16"/>
      <c r="BA49" s="16">
        <f t="shared" si="30"/>
        <v>163</v>
      </c>
      <c r="BB49" s="34">
        <f t="shared" si="7"/>
        <v>7.086956521739131</v>
      </c>
      <c r="BC49" s="16" t="str">
        <f t="shared" si="31"/>
        <v>Khá</v>
      </c>
      <c r="BD49" s="16">
        <f t="shared" si="32"/>
        <v>163</v>
      </c>
      <c r="BE49" s="34">
        <f t="shared" si="10"/>
        <v>7.086956521739131</v>
      </c>
      <c r="BF49" s="16" t="str">
        <f t="shared" si="33"/>
        <v>Khá</v>
      </c>
      <c r="BG49" s="38">
        <v>10</v>
      </c>
      <c r="BH49" s="38"/>
      <c r="BI49" s="38">
        <v>8</v>
      </c>
      <c r="BJ49" s="38"/>
      <c r="BK49" s="38">
        <v>6</v>
      </c>
      <c r="BL49" s="38"/>
      <c r="BM49" s="38">
        <v>7</v>
      </c>
      <c r="BN49" s="38"/>
      <c r="BO49" s="38">
        <v>7</v>
      </c>
      <c r="BP49" s="38"/>
      <c r="BQ49" s="38">
        <v>9</v>
      </c>
      <c r="BR49" s="38"/>
      <c r="BS49" s="38">
        <v>8</v>
      </c>
      <c r="BT49" s="38"/>
      <c r="BU49" s="38">
        <v>6</v>
      </c>
      <c r="BV49" s="38"/>
      <c r="BW49" s="38">
        <v>8</v>
      </c>
      <c r="BX49" s="38"/>
      <c r="BY49" s="38">
        <v>8</v>
      </c>
      <c r="BZ49" s="38"/>
      <c r="CA49" s="38">
        <v>7</v>
      </c>
      <c r="CB49" s="38"/>
      <c r="CC49" s="38">
        <v>8</v>
      </c>
      <c r="CD49" s="38"/>
      <c r="CE49" s="38">
        <v>8</v>
      </c>
      <c r="CF49" s="38"/>
      <c r="CG49" s="38">
        <v>6</v>
      </c>
      <c r="CH49" s="38"/>
      <c r="CI49" s="16">
        <f t="shared" si="12"/>
        <v>246</v>
      </c>
      <c r="CJ49" s="34">
        <f t="shared" si="13"/>
        <v>7.6875</v>
      </c>
      <c r="CK49" s="16" t="str">
        <f t="shared" si="14"/>
        <v>Khá</v>
      </c>
      <c r="CL49" s="16">
        <f t="shared" si="15"/>
        <v>246</v>
      </c>
      <c r="CM49" s="34">
        <f t="shared" si="16"/>
        <v>7.6875</v>
      </c>
      <c r="CN49" s="16" t="str">
        <f t="shared" si="17"/>
        <v>Khá</v>
      </c>
      <c r="CO49" s="16">
        <f t="shared" si="18"/>
        <v>409</v>
      </c>
      <c r="CP49" s="34">
        <f t="shared" si="19"/>
        <v>7.4363636363636365</v>
      </c>
      <c r="CQ49" s="37" t="str">
        <f t="shared" si="20"/>
        <v>Khá</v>
      </c>
      <c r="CR49" s="16">
        <f t="shared" si="21"/>
        <v>409</v>
      </c>
      <c r="CS49" s="34">
        <f t="shared" si="22"/>
        <v>7.4363636363636365</v>
      </c>
      <c r="CT49" s="16" t="str">
        <f t="shared" si="23"/>
        <v>Khá</v>
      </c>
    </row>
    <row r="50" spans="1:98" ht="21.75" customHeight="1">
      <c r="A50" s="11">
        <v>41</v>
      </c>
      <c r="B50" s="12" t="s">
        <v>58</v>
      </c>
      <c r="C50" s="24" t="s">
        <v>210</v>
      </c>
      <c r="D50" s="39" t="s">
        <v>118</v>
      </c>
      <c r="E50" s="40" t="s">
        <v>209</v>
      </c>
      <c r="F50" s="27">
        <v>5</v>
      </c>
      <c r="G50" s="21">
        <v>6</v>
      </c>
      <c r="H50" s="21"/>
      <c r="I50" s="21">
        <v>9</v>
      </c>
      <c r="J50" s="21"/>
      <c r="K50" s="21">
        <v>4</v>
      </c>
      <c r="L50" s="21">
        <v>5</v>
      </c>
      <c r="M50" s="21">
        <v>5</v>
      </c>
      <c r="N50" s="21"/>
      <c r="O50" s="21">
        <v>6</v>
      </c>
      <c r="P50" s="21"/>
      <c r="Q50" s="21">
        <v>8</v>
      </c>
      <c r="R50" s="21"/>
      <c r="S50" s="21">
        <v>4</v>
      </c>
      <c r="T50" s="21">
        <v>5</v>
      </c>
      <c r="U50" s="21">
        <v>8</v>
      </c>
      <c r="V50" s="21"/>
      <c r="W50" s="21">
        <v>8</v>
      </c>
      <c r="X50" s="21"/>
      <c r="Y50" s="21">
        <v>6</v>
      </c>
      <c r="Z50" s="21"/>
      <c r="AA50" s="16">
        <f t="shared" si="24"/>
        <v>142</v>
      </c>
      <c r="AB50" s="16">
        <f t="shared" si="25"/>
        <v>5.916666666666667</v>
      </c>
      <c r="AC50" s="20" t="str">
        <f t="shared" si="26"/>
        <v>TB</v>
      </c>
      <c r="AD50" s="16">
        <f t="shared" si="27"/>
        <v>150</v>
      </c>
      <c r="AE50" s="16">
        <f t="shared" si="28"/>
        <v>6.25</v>
      </c>
      <c r="AF50" s="20" t="str">
        <f t="shared" si="29"/>
        <v>TBK</v>
      </c>
      <c r="AG50" s="16">
        <v>7</v>
      </c>
      <c r="AH50" s="16"/>
      <c r="AI50" s="16">
        <v>9</v>
      </c>
      <c r="AJ50" s="16"/>
      <c r="AK50" s="16">
        <v>5</v>
      </c>
      <c r="AL50" s="16"/>
      <c r="AM50" s="16">
        <v>5</v>
      </c>
      <c r="AN50" s="16"/>
      <c r="AO50" s="16">
        <v>5</v>
      </c>
      <c r="AP50" s="16"/>
      <c r="AQ50" s="16">
        <v>6</v>
      </c>
      <c r="AR50" s="16"/>
      <c r="AS50" s="16">
        <v>6</v>
      </c>
      <c r="AT50" s="16"/>
      <c r="AU50" s="16">
        <v>7</v>
      </c>
      <c r="AV50" s="16"/>
      <c r="AW50" s="16">
        <v>9</v>
      </c>
      <c r="AX50" s="16"/>
      <c r="AY50" s="16">
        <v>5</v>
      </c>
      <c r="AZ50" s="16"/>
      <c r="BA50" s="16">
        <f t="shared" si="30"/>
        <v>143</v>
      </c>
      <c r="BB50" s="34">
        <f t="shared" si="7"/>
        <v>6.217391304347826</v>
      </c>
      <c r="BC50" s="16" t="str">
        <f t="shared" si="31"/>
        <v>TBK</v>
      </c>
      <c r="BD50" s="16">
        <f t="shared" si="32"/>
        <v>143</v>
      </c>
      <c r="BE50" s="34">
        <f t="shared" si="10"/>
        <v>6.217391304347826</v>
      </c>
      <c r="BF50" s="16" t="str">
        <f t="shared" si="33"/>
        <v>TBK</v>
      </c>
      <c r="BG50" s="38">
        <v>8</v>
      </c>
      <c r="BH50" s="38"/>
      <c r="BI50" s="38">
        <v>7</v>
      </c>
      <c r="BJ50" s="38"/>
      <c r="BK50" s="38">
        <v>6</v>
      </c>
      <c r="BL50" s="38"/>
      <c r="BM50" s="38">
        <v>7</v>
      </c>
      <c r="BN50" s="38"/>
      <c r="BO50" s="38">
        <v>7</v>
      </c>
      <c r="BP50" s="38"/>
      <c r="BQ50" s="38">
        <v>8</v>
      </c>
      <c r="BR50" s="38"/>
      <c r="BS50" s="38">
        <v>6</v>
      </c>
      <c r="BT50" s="38"/>
      <c r="BU50" s="38">
        <v>6</v>
      </c>
      <c r="BV50" s="38"/>
      <c r="BW50" s="38">
        <v>7</v>
      </c>
      <c r="BX50" s="38"/>
      <c r="BY50" s="38">
        <v>9</v>
      </c>
      <c r="BZ50" s="38"/>
      <c r="CA50" s="38">
        <v>7</v>
      </c>
      <c r="CB50" s="38"/>
      <c r="CC50" s="38">
        <v>6</v>
      </c>
      <c r="CD50" s="38"/>
      <c r="CE50" s="38">
        <v>7</v>
      </c>
      <c r="CF50" s="38"/>
      <c r="CG50" s="38">
        <v>5</v>
      </c>
      <c r="CH50" s="38"/>
      <c r="CI50" s="16">
        <f t="shared" si="12"/>
        <v>222</v>
      </c>
      <c r="CJ50" s="34">
        <f t="shared" si="13"/>
        <v>6.9375</v>
      </c>
      <c r="CK50" s="16" t="str">
        <f t="shared" si="14"/>
        <v>TBK</v>
      </c>
      <c r="CL50" s="16">
        <f t="shared" si="15"/>
        <v>222</v>
      </c>
      <c r="CM50" s="34">
        <f t="shared" si="16"/>
        <v>6.9375</v>
      </c>
      <c r="CN50" s="16" t="str">
        <f t="shared" si="17"/>
        <v>TBK</v>
      </c>
      <c r="CO50" s="16">
        <f t="shared" si="18"/>
        <v>365</v>
      </c>
      <c r="CP50" s="34">
        <f t="shared" si="19"/>
        <v>6.636363636363637</v>
      </c>
      <c r="CQ50" s="37" t="str">
        <f t="shared" si="20"/>
        <v>TBK</v>
      </c>
      <c r="CR50" s="16">
        <f t="shared" si="21"/>
        <v>365</v>
      </c>
      <c r="CS50" s="34">
        <f t="shared" si="22"/>
        <v>6.636363636363637</v>
      </c>
      <c r="CT50" s="16" t="str">
        <f t="shared" si="23"/>
        <v>TBK</v>
      </c>
    </row>
    <row r="51" spans="1:98" ht="21.75" customHeight="1">
      <c r="A51" s="11">
        <v>42</v>
      </c>
      <c r="B51" s="12" t="s">
        <v>67</v>
      </c>
      <c r="C51" s="24" t="s">
        <v>211</v>
      </c>
      <c r="D51" s="39" t="s">
        <v>212</v>
      </c>
      <c r="E51" s="40" t="s">
        <v>209</v>
      </c>
      <c r="F51" s="27">
        <v>6</v>
      </c>
      <c r="G51" s="21">
        <v>8</v>
      </c>
      <c r="H51" s="21"/>
      <c r="I51" s="21">
        <v>5</v>
      </c>
      <c r="J51" s="21"/>
      <c r="K51" s="21">
        <v>5</v>
      </c>
      <c r="L51" s="21"/>
      <c r="M51" s="21">
        <v>5</v>
      </c>
      <c r="N51" s="21"/>
      <c r="O51" s="21">
        <v>6</v>
      </c>
      <c r="P51" s="21"/>
      <c r="Q51" s="21">
        <v>7</v>
      </c>
      <c r="R51" s="21"/>
      <c r="S51" s="21">
        <v>3</v>
      </c>
      <c r="T51" s="21">
        <v>5</v>
      </c>
      <c r="U51" s="21">
        <v>8</v>
      </c>
      <c r="V51" s="21"/>
      <c r="W51" s="21">
        <v>9</v>
      </c>
      <c r="X51" s="21"/>
      <c r="Y51" s="21">
        <v>6</v>
      </c>
      <c r="Z51" s="21"/>
      <c r="AA51" s="16">
        <f t="shared" si="24"/>
        <v>145</v>
      </c>
      <c r="AB51" s="16">
        <f t="shared" si="25"/>
        <v>6.041666666666667</v>
      </c>
      <c r="AC51" s="20" t="str">
        <f t="shared" si="26"/>
        <v>TBK</v>
      </c>
      <c r="AD51" s="16">
        <f t="shared" si="27"/>
        <v>151</v>
      </c>
      <c r="AE51" s="16">
        <f t="shared" si="28"/>
        <v>6.291666666666667</v>
      </c>
      <c r="AF51" s="20" t="str">
        <f t="shared" si="29"/>
        <v>TBK</v>
      </c>
      <c r="AG51" s="16">
        <v>7</v>
      </c>
      <c r="AH51" s="16"/>
      <c r="AI51" s="16">
        <v>9</v>
      </c>
      <c r="AJ51" s="16"/>
      <c r="AK51" s="16">
        <v>5</v>
      </c>
      <c r="AL51" s="16"/>
      <c r="AM51" s="16">
        <v>5</v>
      </c>
      <c r="AN51" s="16"/>
      <c r="AO51" s="16">
        <v>6</v>
      </c>
      <c r="AP51" s="16"/>
      <c r="AQ51" s="16">
        <v>5</v>
      </c>
      <c r="AR51" s="16"/>
      <c r="AS51" s="16">
        <v>7</v>
      </c>
      <c r="AT51" s="16"/>
      <c r="AU51" s="16">
        <v>5</v>
      </c>
      <c r="AV51" s="16"/>
      <c r="AW51" s="16">
        <v>9</v>
      </c>
      <c r="AX51" s="16"/>
      <c r="AY51" s="16">
        <v>5</v>
      </c>
      <c r="AZ51" s="16"/>
      <c r="BA51" s="16">
        <f t="shared" si="30"/>
        <v>144</v>
      </c>
      <c r="BB51" s="34">
        <f t="shared" si="7"/>
        <v>6.260869565217392</v>
      </c>
      <c r="BC51" s="16" t="str">
        <f t="shared" si="31"/>
        <v>TBK</v>
      </c>
      <c r="BD51" s="16">
        <f t="shared" si="32"/>
        <v>144</v>
      </c>
      <c r="BE51" s="34">
        <f t="shared" si="10"/>
        <v>6.260869565217392</v>
      </c>
      <c r="BF51" s="16" t="str">
        <f t="shared" si="33"/>
        <v>TBK</v>
      </c>
      <c r="BG51" s="38">
        <v>9</v>
      </c>
      <c r="BH51" s="38"/>
      <c r="BI51" s="38">
        <v>9</v>
      </c>
      <c r="BJ51" s="38"/>
      <c r="BK51" s="38">
        <v>6</v>
      </c>
      <c r="BL51" s="38"/>
      <c r="BM51" s="38">
        <v>6</v>
      </c>
      <c r="BN51" s="38"/>
      <c r="BO51" s="38">
        <v>7</v>
      </c>
      <c r="BP51" s="38"/>
      <c r="BQ51" s="38">
        <v>8</v>
      </c>
      <c r="BR51" s="38"/>
      <c r="BS51" s="38">
        <v>7</v>
      </c>
      <c r="BT51" s="38"/>
      <c r="BU51" s="38">
        <v>5</v>
      </c>
      <c r="BV51" s="38"/>
      <c r="BW51" s="38">
        <v>6</v>
      </c>
      <c r="BX51" s="38"/>
      <c r="BY51" s="38">
        <v>8</v>
      </c>
      <c r="BZ51" s="38"/>
      <c r="CA51" s="38">
        <v>6</v>
      </c>
      <c r="CB51" s="38"/>
      <c r="CC51" s="38">
        <v>5</v>
      </c>
      <c r="CD51" s="38"/>
      <c r="CE51" s="38">
        <v>7</v>
      </c>
      <c r="CF51" s="38"/>
      <c r="CG51" s="38">
        <v>6</v>
      </c>
      <c r="CH51" s="38"/>
      <c r="CI51" s="16">
        <f t="shared" si="12"/>
        <v>218</v>
      </c>
      <c r="CJ51" s="34">
        <f t="shared" si="13"/>
        <v>6.8125</v>
      </c>
      <c r="CK51" s="16" t="str">
        <f t="shared" si="14"/>
        <v>TBK</v>
      </c>
      <c r="CL51" s="16">
        <f t="shared" si="15"/>
        <v>218</v>
      </c>
      <c r="CM51" s="34">
        <f t="shared" si="16"/>
        <v>6.8125</v>
      </c>
      <c r="CN51" s="16" t="str">
        <f t="shared" si="17"/>
        <v>TBK</v>
      </c>
      <c r="CO51" s="16">
        <f t="shared" si="18"/>
        <v>362</v>
      </c>
      <c r="CP51" s="34">
        <f t="shared" si="19"/>
        <v>6.581818181818182</v>
      </c>
      <c r="CQ51" s="37" t="str">
        <f t="shared" si="20"/>
        <v>TBK</v>
      </c>
      <c r="CR51" s="16">
        <f t="shared" si="21"/>
        <v>362</v>
      </c>
      <c r="CS51" s="34">
        <f t="shared" si="22"/>
        <v>6.581818181818182</v>
      </c>
      <c r="CT51" s="16" t="str">
        <f t="shared" si="23"/>
        <v>TBK</v>
      </c>
    </row>
    <row r="52" spans="1:98" ht="21.75" customHeight="1">
      <c r="A52" s="11">
        <v>43</v>
      </c>
      <c r="B52" s="12" t="s">
        <v>59</v>
      </c>
      <c r="C52" s="24" t="s">
        <v>213</v>
      </c>
      <c r="D52" s="39" t="s">
        <v>214</v>
      </c>
      <c r="E52" s="40" t="s">
        <v>215</v>
      </c>
      <c r="F52" s="27">
        <v>4</v>
      </c>
      <c r="G52" s="21">
        <v>5</v>
      </c>
      <c r="H52" s="21"/>
      <c r="I52" s="21">
        <v>8</v>
      </c>
      <c r="J52" s="21"/>
      <c r="K52" s="21">
        <v>5</v>
      </c>
      <c r="L52" s="21"/>
      <c r="M52" s="21">
        <v>3</v>
      </c>
      <c r="N52" s="21">
        <v>5</v>
      </c>
      <c r="O52" s="21">
        <v>4</v>
      </c>
      <c r="P52" s="21">
        <v>4</v>
      </c>
      <c r="Q52" s="21">
        <v>7</v>
      </c>
      <c r="R52" s="21"/>
      <c r="S52" s="21">
        <v>5</v>
      </c>
      <c r="T52" s="21"/>
      <c r="U52" s="21">
        <v>7</v>
      </c>
      <c r="V52" s="21"/>
      <c r="W52" s="21">
        <v>6</v>
      </c>
      <c r="X52" s="21"/>
      <c r="Y52" s="21">
        <v>5</v>
      </c>
      <c r="Z52" s="21"/>
      <c r="AA52" s="16">
        <f t="shared" si="24"/>
        <v>126</v>
      </c>
      <c r="AB52" s="16">
        <f t="shared" si="25"/>
        <v>5.25</v>
      </c>
      <c r="AC52" s="20" t="str">
        <f t="shared" si="26"/>
        <v>TB</v>
      </c>
      <c r="AD52" s="16">
        <f t="shared" si="27"/>
        <v>132</v>
      </c>
      <c r="AE52" s="16">
        <f t="shared" si="28"/>
        <v>5.5</v>
      </c>
      <c r="AF52" s="20" t="str">
        <f t="shared" si="29"/>
        <v>TB</v>
      </c>
      <c r="AG52" s="16">
        <v>5</v>
      </c>
      <c r="AH52" s="16"/>
      <c r="AI52" s="16">
        <v>8</v>
      </c>
      <c r="AJ52" s="16"/>
      <c r="AK52" s="16">
        <v>4</v>
      </c>
      <c r="AL52" s="16">
        <v>3</v>
      </c>
      <c r="AM52" s="16">
        <v>3</v>
      </c>
      <c r="AN52" s="16">
        <v>1</v>
      </c>
      <c r="AO52" s="16">
        <v>4</v>
      </c>
      <c r="AP52" s="16">
        <v>4</v>
      </c>
      <c r="AQ52" s="16">
        <v>5</v>
      </c>
      <c r="AR52" s="16"/>
      <c r="AS52" s="16">
        <v>7</v>
      </c>
      <c r="AT52" s="16"/>
      <c r="AU52" s="16">
        <v>4</v>
      </c>
      <c r="AV52" s="16">
        <v>9</v>
      </c>
      <c r="AW52" s="16">
        <v>9</v>
      </c>
      <c r="AX52" s="16"/>
      <c r="AY52" s="16">
        <v>7</v>
      </c>
      <c r="AZ52" s="16"/>
      <c r="BA52" s="16">
        <f t="shared" si="30"/>
        <v>129</v>
      </c>
      <c r="BB52" s="34">
        <f t="shared" si="7"/>
        <v>5.608695652173913</v>
      </c>
      <c r="BC52" s="16" t="str">
        <f t="shared" si="31"/>
        <v>TB</v>
      </c>
      <c r="BD52" s="16">
        <f t="shared" si="32"/>
        <v>134</v>
      </c>
      <c r="BE52" s="34">
        <f t="shared" si="10"/>
        <v>5.826086956521739</v>
      </c>
      <c r="BF52" s="16" t="str">
        <f t="shared" si="33"/>
        <v>TB</v>
      </c>
      <c r="BG52" s="38">
        <v>9</v>
      </c>
      <c r="BH52" s="38"/>
      <c r="BI52" s="38">
        <v>7</v>
      </c>
      <c r="BJ52" s="38"/>
      <c r="BK52" s="38">
        <v>5</v>
      </c>
      <c r="BL52" s="38"/>
      <c r="BM52" s="38">
        <v>7</v>
      </c>
      <c r="BN52" s="38"/>
      <c r="BO52" s="38">
        <v>6</v>
      </c>
      <c r="BP52" s="38"/>
      <c r="BQ52" s="38">
        <v>8</v>
      </c>
      <c r="BR52" s="38"/>
      <c r="BS52" s="38">
        <v>5</v>
      </c>
      <c r="BT52" s="38"/>
      <c r="BU52" s="38">
        <v>5</v>
      </c>
      <c r="BV52" s="38"/>
      <c r="BW52" s="38">
        <v>5</v>
      </c>
      <c r="BX52" s="38"/>
      <c r="BY52" s="38">
        <v>7</v>
      </c>
      <c r="BZ52" s="38"/>
      <c r="CA52" s="38">
        <v>3</v>
      </c>
      <c r="CB52" s="38">
        <v>6</v>
      </c>
      <c r="CC52" s="38">
        <v>5</v>
      </c>
      <c r="CD52" s="38"/>
      <c r="CE52" s="38">
        <v>8</v>
      </c>
      <c r="CF52" s="38"/>
      <c r="CG52" s="38">
        <v>6</v>
      </c>
      <c r="CH52" s="38"/>
      <c r="CI52" s="16">
        <f t="shared" si="12"/>
        <v>191</v>
      </c>
      <c r="CJ52" s="34">
        <f t="shared" si="13"/>
        <v>5.96875</v>
      </c>
      <c r="CK52" s="16" t="str">
        <f t="shared" si="14"/>
        <v>TB</v>
      </c>
      <c r="CL52" s="16">
        <f t="shared" si="15"/>
        <v>200</v>
      </c>
      <c r="CM52" s="34">
        <f t="shared" si="16"/>
        <v>6.25</v>
      </c>
      <c r="CN52" s="16" t="str">
        <f t="shared" si="17"/>
        <v>TBK</v>
      </c>
      <c r="CO52" s="16">
        <f t="shared" si="18"/>
        <v>320</v>
      </c>
      <c r="CP52" s="34">
        <f t="shared" si="19"/>
        <v>5.818181818181818</v>
      </c>
      <c r="CQ52" s="37" t="str">
        <f t="shared" si="20"/>
        <v>TB</v>
      </c>
      <c r="CR52" s="16">
        <f t="shared" si="21"/>
        <v>334</v>
      </c>
      <c r="CS52" s="34">
        <f t="shared" si="22"/>
        <v>6.072727272727272</v>
      </c>
      <c r="CT52" s="16" t="str">
        <f t="shared" si="23"/>
        <v>TBK</v>
      </c>
    </row>
    <row r="53" spans="1:98" ht="21.75" customHeight="1">
      <c r="A53" s="11">
        <v>44</v>
      </c>
      <c r="B53" s="12" t="s">
        <v>68</v>
      </c>
      <c r="C53" s="24" t="s">
        <v>216</v>
      </c>
      <c r="D53" s="39" t="s">
        <v>217</v>
      </c>
      <c r="E53" s="40" t="s">
        <v>218</v>
      </c>
      <c r="F53" s="27">
        <v>4</v>
      </c>
      <c r="G53" s="21">
        <v>6</v>
      </c>
      <c r="H53" s="21"/>
      <c r="I53" s="21">
        <v>5</v>
      </c>
      <c r="J53" s="21"/>
      <c r="K53" s="21">
        <v>6</v>
      </c>
      <c r="L53" s="21"/>
      <c r="M53" s="21">
        <v>6</v>
      </c>
      <c r="N53" s="21"/>
      <c r="O53" s="21">
        <v>5</v>
      </c>
      <c r="P53" s="21"/>
      <c r="Q53" s="21">
        <v>7</v>
      </c>
      <c r="R53" s="21"/>
      <c r="S53" s="21">
        <v>3</v>
      </c>
      <c r="T53" s="21">
        <v>7</v>
      </c>
      <c r="U53" s="21">
        <v>7</v>
      </c>
      <c r="V53" s="21"/>
      <c r="W53" s="21">
        <v>6</v>
      </c>
      <c r="X53" s="21"/>
      <c r="Y53" s="21">
        <v>9</v>
      </c>
      <c r="Z53" s="21"/>
      <c r="AA53" s="16">
        <f t="shared" si="24"/>
        <v>139</v>
      </c>
      <c r="AB53" s="16">
        <f t="shared" si="25"/>
        <v>5.791666666666667</v>
      </c>
      <c r="AC53" s="20" t="str">
        <f t="shared" si="26"/>
        <v>TB</v>
      </c>
      <c r="AD53" s="16">
        <f t="shared" si="27"/>
        <v>151</v>
      </c>
      <c r="AE53" s="16">
        <f t="shared" si="28"/>
        <v>6.291666666666667</v>
      </c>
      <c r="AF53" s="20" t="str">
        <f t="shared" si="29"/>
        <v>TBK</v>
      </c>
      <c r="AG53" s="16">
        <v>8</v>
      </c>
      <c r="AH53" s="16"/>
      <c r="AI53" s="16">
        <v>6</v>
      </c>
      <c r="AJ53" s="16"/>
      <c r="AK53" s="16">
        <v>5</v>
      </c>
      <c r="AL53" s="16"/>
      <c r="AM53" s="16">
        <v>5</v>
      </c>
      <c r="AN53" s="16"/>
      <c r="AO53" s="16">
        <v>6</v>
      </c>
      <c r="AP53" s="16"/>
      <c r="AQ53" s="16">
        <v>8</v>
      </c>
      <c r="AR53" s="16"/>
      <c r="AS53" s="16">
        <v>7</v>
      </c>
      <c r="AT53" s="16"/>
      <c r="AU53" s="16">
        <v>6</v>
      </c>
      <c r="AV53" s="16"/>
      <c r="AW53" s="16">
        <v>9</v>
      </c>
      <c r="AX53" s="16"/>
      <c r="AY53" s="16">
        <v>6</v>
      </c>
      <c r="AZ53" s="16"/>
      <c r="BA53" s="16">
        <f t="shared" si="30"/>
        <v>154</v>
      </c>
      <c r="BB53" s="34">
        <f t="shared" si="7"/>
        <v>6.695652173913044</v>
      </c>
      <c r="BC53" s="16" t="str">
        <f t="shared" si="31"/>
        <v>TBK</v>
      </c>
      <c r="BD53" s="16">
        <f t="shared" si="32"/>
        <v>154</v>
      </c>
      <c r="BE53" s="34">
        <f t="shared" si="10"/>
        <v>6.695652173913044</v>
      </c>
      <c r="BF53" s="16" t="str">
        <f t="shared" si="33"/>
        <v>TBK</v>
      </c>
      <c r="BG53" s="38">
        <v>9</v>
      </c>
      <c r="BH53" s="38"/>
      <c r="BI53" s="38">
        <v>8</v>
      </c>
      <c r="BJ53" s="38"/>
      <c r="BK53" s="38">
        <v>7</v>
      </c>
      <c r="BL53" s="38"/>
      <c r="BM53" s="38">
        <v>7</v>
      </c>
      <c r="BN53" s="38"/>
      <c r="BO53" s="38">
        <v>6</v>
      </c>
      <c r="BP53" s="38"/>
      <c r="BQ53" s="38">
        <v>8</v>
      </c>
      <c r="BR53" s="38"/>
      <c r="BS53" s="38">
        <v>6</v>
      </c>
      <c r="BT53" s="38"/>
      <c r="BU53" s="38">
        <v>7</v>
      </c>
      <c r="BV53" s="38"/>
      <c r="BW53" s="38">
        <v>7</v>
      </c>
      <c r="BX53" s="38"/>
      <c r="BY53" s="38">
        <v>8</v>
      </c>
      <c r="BZ53" s="38"/>
      <c r="CA53" s="38">
        <v>7</v>
      </c>
      <c r="CB53" s="38"/>
      <c r="CC53" s="38">
        <v>7</v>
      </c>
      <c r="CD53" s="38"/>
      <c r="CE53" s="38">
        <v>8</v>
      </c>
      <c r="CF53" s="38"/>
      <c r="CG53" s="38">
        <v>6</v>
      </c>
      <c r="CH53" s="38"/>
      <c r="CI53" s="16">
        <f t="shared" si="12"/>
        <v>230</v>
      </c>
      <c r="CJ53" s="34">
        <f t="shared" si="13"/>
        <v>7.1875</v>
      </c>
      <c r="CK53" s="16" t="str">
        <f t="shared" si="14"/>
        <v>Khá</v>
      </c>
      <c r="CL53" s="16">
        <f t="shared" si="15"/>
        <v>230</v>
      </c>
      <c r="CM53" s="34">
        <f t="shared" si="16"/>
        <v>7.1875</v>
      </c>
      <c r="CN53" s="16" t="str">
        <f t="shared" si="17"/>
        <v>Khá</v>
      </c>
      <c r="CO53" s="16">
        <f t="shared" si="18"/>
        <v>384</v>
      </c>
      <c r="CP53" s="34">
        <f t="shared" si="19"/>
        <v>6.9818181818181815</v>
      </c>
      <c r="CQ53" s="37" t="str">
        <f t="shared" si="20"/>
        <v>TBK</v>
      </c>
      <c r="CR53" s="16">
        <f t="shared" si="21"/>
        <v>384</v>
      </c>
      <c r="CS53" s="34">
        <f t="shared" si="22"/>
        <v>6.9818181818181815</v>
      </c>
      <c r="CT53" s="16" t="str">
        <f t="shared" si="23"/>
        <v>TBK</v>
      </c>
    </row>
    <row r="54" spans="1:98" ht="21.75" customHeight="1">
      <c r="A54" s="11">
        <v>45</v>
      </c>
      <c r="B54" s="12" t="s">
        <v>38</v>
      </c>
      <c r="C54" s="24" t="s">
        <v>219</v>
      </c>
      <c r="D54" s="39" t="s">
        <v>220</v>
      </c>
      <c r="E54" s="40" t="s">
        <v>221</v>
      </c>
      <c r="F54" s="27">
        <v>3</v>
      </c>
      <c r="G54" s="21">
        <v>5</v>
      </c>
      <c r="H54" s="21"/>
      <c r="I54" s="21">
        <v>8</v>
      </c>
      <c r="J54" s="21"/>
      <c r="K54" s="21">
        <v>6</v>
      </c>
      <c r="L54" s="21"/>
      <c r="M54" s="21">
        <v>6</v>
      </c>
      <c r="N54" s="21"/>
      <c r="O54" s="21">
        <v>7</v>
      </c>
      <c r="P54" s="21"/>
      <c r="Q54" s="21">
        <v>8</v>
      </c>
      <c r="R54" s="21"/>
      <c r="S54" s="21">
        <v>4</v>
      </c>
      <c r="T54" s="21">
        <v>6</v>
      </c>
      <c r="U54" s="21">
        <v>6</v>
      </c>
      <c r="V54" s="21"/>
      <c r="W54" s="21">
        <v>7</v>
      </c>
      <c r="X54" s="21"/>
      <c r="Y54" s="21">
        <v>7</v>
      </c>
      <c r="Z54" s="21"/>
      <c r="AA54" s="16">
        <f t="shared" si="24"/>
        <v>148</v>
      </c>
      <c r="AB54" s="16">
        <f t="shared" si="25"/>
        <v>6.166666666666667</v>
      </c>
      <c r="AC54" s="20" t="str">
        <f t="shared" si="26"/>
        <v>TBK</v>
      </c>
      <c r="AD54" s="16">
        <f t="shared" si="27"/>
        <v>154</v>
      </c>
      <c r="AE54" s="16">
        <f t="shared" si="28"/>
        <v>6.416666666666667</v>
      </c>
      <c r="AF54" s="20" t="str">
        <f t="shared" si="29"/>
        <v>TBK</v>
      </c>
      <c r="AG54" s="16">
        <v>7</v>
      </c>
      <c r="AH54" s="16"/>
      <c r="AI54" s="16">
        <v>6</v>
      </c>
      <c r="AJ54" s="16"/>
      <c r="AK54" s="16">
        <v>6</v>
      </c>
      <c r="AL54" s="16"/>
      <c r="AM54" s="16">
        <v>6</v>
      </c>
      <c r="AN54" s="16"/>
      <c r="AO54" s="16">
        <v>5</v>
      </c>
      <c r="AP54" s="16"/>
      <c r="AQ54" s="16">
        <v>9</v>
      </c>
      <c r="AR54" s="16"/>
      <c r="AS54" s="16">
        <v>8</v>
      </c>
      <c r="AT54" s="16"/>
      <c r="AU54" s="16">
        <v>7</v>
      </c>
      <c r="AV54" s="16"/>
      <c r="AW54" s="16">
        <v>9</v>
      </c>
      <c r="AX54" s="16"/>
      <c r="AY54" s="16">
        <v>9</v>
      </c>
      <c r="AZ54" s="16"/>
      <c r="BA54" s="16">
        <f t="shared" si="30"/>
        <v>167</v>
      </c>
      <c r="BB54" s="34">
        <f t="shared" si="7"/>
        <v>7.260869565217392</v>
      </c>
      <c r="BC54" s="16" t="str">
        <f t="shared" si="31"/>
        <v>Khá</v>
      </c>
      <c r="BD54" s="16">
        <f t="shared" si="32"/>
        <v>167</v>
      </c>
      <c r="BE54" s="34">
        <f t="shared" si="10"/>
        <v>7.260869565217392</v>
      </c>
      <c r="BF54" s="16" t="str">
        <f t="shared" si="33"/>
        <v>Khá</v>
      </c>
      <c r="BG54" s="38">
        <v>9</v>
      </c>
      <c r="BH54" s="38"/>
      <c r="BI54" s="38">
        <v>10</v>
      </c>
      <c r="BJ54" s="38"/>
      <c r="BK54" s="38">
        <v>8</v>
      </c>
      <c r="BL54" s="38"/>
      <c r="BM54" s="38">
        <v>7</v>
      </c>
      <c r="BN54" s="38"/>
      <c r="BO54" s="38">
        <v>7</v>
      </c>
      <c r="BP54" s="38"/>
      <c r="BQ54" s="38">
        <v>9</v>
      </c>
      <c r="BR54" s="38"/>
      <c r="BS54" s="38">
        <v>6</v>
      </c>
      <c r="BT54" s="38"/>
      <c r="BU54" s="38">
        <v>6</v>
      </c>
      <c r="BV54" s="38"/>
      <c r="BW54" s="38">
        <v>7</v>
      </c>
      <c r="BX54" s="38"/>
      <c r="BY54" s="38">
        <v>8</v>
      </c>
      <c r="BZ54" s="38"/>
      <c r="CA54" s="38">
        <v>7</v>
      </c>
      <c r="CB54" s="38"/>
      <c r="CC54" s="38">
        <v>7</v>
      </c>
      <c r="CD54" s="38"/>
      <c r="CE54" s="38">
        <v>7</v>
      </c>
      <c r="CF54" s="38"/>
      <c r="CG54" s="38">
        <v>6</v>
      </c>
      <c r="CH54" s="38"/>
      <c r="CI54" s="16">
        <f t="shared" si="12"/>
        <v>235</v>
      </c>
      <c r="CJ54" s="34">
        <f t="shared" si="13"/>
        <v>7.34375</v>
      </c>
      <c r="CK54" s="16" t="str">
        <f t="shared" si="14"/>
        <v>Khá</v>
      </c>
      <c r="CL54" s="16">
        <f t="shared" si="15"/>
        <v>235</v>
      </c>
      <c r="CM54" s="34">
        <f t="shared" si="16"/>
        <v>7.34375</v>
      </c>
      <c r="CN54" s="16" t="str">
        <f t="shared" si="17"/>
        <v>Khá</v>
      </c>
      <c r="CO54" s="16">
        <f t="shared" si="18"/>
        <v>402</v>
      </c>
      <c r="CP54" s="34">
        <f t="shared" si="19"/>
        <v>7.3090909090909095</v>
      </c>
      <c r="CQ54" s="37" t="str">
        <f t="shared" si="20"/>
        <v>Khá</v>
      </c>
      <c r="CR54" s="16">
        <f t="shared" si="21"/>
        <v>402</v>
      </c>
      <c r="CS54" s="34">
        <f t="shared" si="22"/>
        <v>7.3090909090909095</v>
      </c>
      <c r="CT54" s="16" t="str">
        <f t="shared" si="23"/>
        <v>Khá</v>
      </c>
    </row>
    <row r="55" spans="1:98" ht="21.75" customHeight="1">
      <c r="A55" s="11">
        <v>46</v>
      </c>
      <c r="B55" s="12" t="s">
        <v>85</v>
      </c>
      <c r="C55" s="24" t="s">
        <v>222</v>
      </c>
      <c r="D55" s="39" t="s">
        <v>223</v>
      </c>
      <c r="E55" s="40" t="s">
        <v>224</v>
      </c>
      <c r="F55" s="27">
        <v>1</v>
      </c>
      <c r="G55" s="21">
        <v>6</v>
      </c>
      <c r="H55" s="21"/>
      <c r="I55" s="21">
        <v>8</v>
      </c>
      <c r="J55" s="21"/>
      <c r="K55" s="21">
        <v>7</v>
      </c>
      <c r="L55" s="21"/>
      <c r="M55" s="21">
        <v>5</v>
      </c>
      <c r="N55" s="21"/>
      <c r="O55" s="21">
        <v>6</v>
      </c>
      <c r="P55" s="21"/>
      <c r="Q55" s="21">
        <v>6</v>
      </c>
      <c r="R55" s="21"/>
      <c r="S55" s="21">
        <v>4</v>
      </c>
      <c r="T55" s="21">
        <v>5</v>
      </c>
      <c r="U55" s="21">
        <v>9</v>
      </c>
      <c r="V55" s="21"/>
      <c r="W55" s="21">
        <v>7</v>
      </c>
      <c r="X55" s="21"/>
      <c r="Y55" s="21">
        <v>8</v>
      </c>
      <c r="Z55" s="21"/>
      <c r="AA55" s="16">
        <f t="shared" si="24"/>
        <v>153</v>
      </c>
      <c r="AB55" s="16">
        <f t="shared" si="25"/>
        <v>6.375</v>
      </c>
      <c r="AC55" s="20" t="str">
        <f t="shared" si="26"/>
        <v>TBK</v>
      </c>
      <c r="AD55" s="16">
        <f t="shared" si="27"/>
        <v>156</v>
      </c>
      <c r="AE55" s="16">
        <f t="shared" si="28"/>
        <v>6.5</v>
      </c>
      <c r="AF55" s="20" t="str">
        <f t="shared" si="29"/>
        <v>TBK</v>
      </c>
      <c r="AG55" s="16">
        <v>8</v>
      </c>
      <c r="AH55" s="16"/>
      <c r="AI55" s="16">
        <v>8</v>
      </c>
      <c r="AJ55" s="16"/>
      <c r="AK55" s="16">
        <v>6</v>
      </c>
      <c r="AL55" s="16"/>
      <c r="AM55" s="16">
        <v>8</v>
      </c>
      <c r="AN55" s="16"/>
      <c r="AO55" s="16">
        <v>5</v>
      </c>
      <c r="AP55" s="16"/>
      <c r="AQ55" s="16">
        <v>9</v>
      </c>
      <c r="AR55" s="16"/>
      <c r="AS55" s="16">
        <v>7</v>
      </c>
      <c r="AT55" s="16"/>
      <c r="AU55" s="16">
        <v>10</v>
      </c>
      <c r="AV55" s="16"/>
      <c r="AW55" s="16">
        <v>9</v>
      </c>
      <c r="AX55" s="16"/>
      <c r="AY55" s="16">
        <v>5</v>
      </c>
      <c r="AZ55" s="16"/>
      <c r="BA55" s="16">
        <f t="shared" si="30"/>
        <v>165</v>
      </c>
      <c r="BB55" s="34">
        <f t="shared" si="7"/>
        <v>7.173913043478261</v>
      </c>
      <c r="BC55" s="16" t="str">
        <f t="shared" si="31"/>
        <v>Khá</v>
      </c>
      <c r="BD55" s="16">
        <f t="shared" si="32"/>
        <v>165</v>
      </c>
      <c r="BE55" s="34">
        <f t="shared" si="10"/>
        <v>7.173913043478261</v>
      </c>
      <c r="BF55" s="16" t="str">
        <f t="shared" si="33"/>
        <v>Khá</v>
      </c>
      <c r="BG55" s="38">
        <v>7</v>
      </c>
      <c r="BH55" s="38"/>
      <c r="BI55" s="38">
        <v>8</v>
      </c>
      <c r="BJ55" s="38"/>
      <c r="BK55" s="38">
        <v>7</v>
      </c>
      <c r="BL55" s="38"/>
      <c r="BM55" s="38">
        <v>8</v>
      </c>
      <c r="BN55" s="38"/>
      <c r="BO55" s="38">
        <v>7</v>
      </c>
      <c r="BP55" s="38"/>
      <c r="BQ55" s="38">
        <v>8</v>
      </c>
      <c r="BR55" s="38"/>
      <c r="BS55" s="38">
        <v>6</v>
      </c>
      <c r="BT55" s="38"/>
      <c r="BU55" s="38">
        <v>6</v>
      </c>
      <c r="BV55" s="38"/>
      <c r="BW55" s="38">
        <v>7</v>
      </c>
      <c r="BX55" s="38"/>
      <c r="BY55" s="38">
        <v>9</v>
      </c>
      <c r="BZ55" s="38"/>
      <c r="CA55" s="38">
        <v>9</v>
      </c>
      <c r="CB55" s="38"/>
      <c r="CC55" s="38">
        <v>6</v>
      </c>
      <c r="CD55" s="38"/>
      <c r="CE55" s="38">
        <v>7</v>
      </c>
      <c r="CF55" s="38"/>
      <c r="CG55" s="38">
        <v>5</v>
      </c>
      <c r="CH55" s="38"/>
      <c r="CI55" s="16">
        <f t="shared" si="12"/>
        <v>228</v>
      </c>
      <c r="CJ55" s="34">
        <f t="shared" si="13"/>
        <v>7.125</v>
      </c>
      <c r="CK55" s="16" t="str">
        <f t="shared" si="14"/>
        <v>Khá</v>
      </c>
      <c r="CL55" s="16">
        <f t="shared" si="15"/>
        <v>228</v>
      </c>
      <c r="CM55" s="34">
        <f t="shared" si="16"/>
        <v>7.125</v>
      </c>
      <c r="CN55" s="16" t="str">
        <f t="shared" si="17"/>
        <v>Khá</v>
      </c>
      <c r="CO55" s="16">
        <f t="shared" si="18"/>
        <v>393</v>
      </c>
      <c r="CP55" s="34">
        <f t="shared" si="19"/>
        <v>7.1454545454545455</v>
      </c>
      <c r="CQ55" s="37" t="str">
        <f t="shared" si="20"/>
        <v>Khá</v>
      </c>
      <c r="CR55" s="16">
        <f t="shared" si="21"/>
        <v>393</v>
      </c>
      <c r="CS55" s="34">
        <f t="shared" si="22"/>
        <v>7.1454545454545455</v>
      </c>
      <c r="CT55" s="16" t="str">
        <f t="shared" si="23"/>
        <v>Khá</v>
      </c>
    </row>
    <row r="56" spans="1:98" ht="21.75" customHeight="1">
      <c r="A56" s="11">
        <v>47</v>
      </c>
      <c r="B56" s="12" t="s">
        <v>86</v>
      </c>
      <c r="C56" s="24" t="s">
        <v>225</v>
      </c>
      <c r="D56" s="39" t="s">
        <v>226</v>
      </c>
      <c r="E56" s="40" t="s">
        <v>3</v>
      </c>
      <c r="F56" s="27">
        <v>5</v>
      </c>
      <c r="G56" s="21">
        <v>7</v>
      </c>
      <c r="H56" s="21"/>
      <c r="I56" s="21">
        <v>4</v>
      </c>
      <c r="J56" s="21">
        <v>8</v>
      </c>
      <c r="K56" s="21">
        <v>6</v>
      </c>
      <c r="L56" s="21"/>
      <c r="M56" s="21">
        <v>6</v>
      </c>
      <c r="N56" s="21"/>
      <c r="O56" s="21">
        <v>7</v>
      </c>
      <c r="P56" s="21"/>
      <c r="Q56" s="21">
        <v>6</v>
      </c>
      <c r="R56" s="21"/>
      <c r="S56" s="21">
        <v>6</v>
      </c>
      <c r="T56" s="21"/>
      <c r="U56" s="21">
        <v>6</v>
      </c>
      <c r="V56" s="21"/>
      <c r="W56" s="21">
        <v>8</v>
      </c>
      <c r="X56" s="21"/>
      <c r="Y56" s="21">
        <v>7</v>
      </c>
      <c r="Z56" s="21"/>
      <c r="AA56" s="16">
        <f t="shared" si="24"/>
        <v>153</v>
      </c>
      <c r="AB56" s="16">
        <f t="shared" si="25"/>
        <v>6.375</v>
      </c>
      <c r="AC56" s="20" t="str">
        <f t="shared" si="26"/>
        <v>TBK</v>
      </c>
      <c r="AD56" s="16">
        <f t="shared" si="27"/>
        <v>157</v>
      </c>
      <c r="AE56" s="16">
        <f t="shared" si="28"/>
        <v>6.541666666666667</v>
      </c>
      <c r="AF56" s="20" t="str">
        <f t="shared" si="29"/>
        <v>TBK</v>
      </c>
      <c r="AG56" s="16">
        <v>8</v>
      </c>
      <c r="AH56" s="16"/>
      <c r="AI56" s="16">
        <v>9</v>
      </c>
      <c r="AJ56" s="16"/>
      <c r="AK56" s="16">
        <v>5</v>
      </c>
      <c r="AL56" s="16"/>
      <c r="AM56" s="16">
        <v>6</v>
      </c>
      <c r="AN56" s="16"/>
      <c r="AO56" s="16">
        <v>5</v>
      </c>
      <c r="AP56" s="16"/>
      <c r="AQ56" s="16">
        <v>7</v>
      </c>
      <c r="AR56" s="16"/>
      <c r="AS56" s="16">
        <v>8</v>
      </c>
      <c r="AT56" s="16"/>
      <c r="AU56" s="16">
        <v>7</v>
      </c>
      <c r="AV56" s="16"/>
      <c r="AW56" s="16">
        <v>9</v>
      </c>
      <c r="AX56" s="16"/>
      <c r="AY56" s="16">
        <v>9</v>
      </c>
      <c r="AZ56" s="16"/>
      <c r="BA56" s="16">
        <f t="shared" si="30"/>
        <v>166</v>
      </c>
      <c r="BB56" s="34">
        <f t="shared" si="7"/>
        <v>7.217391304347826</v>
      </c>
      <c r="BC56" s="16" t="str">
        <f t="shared" si="31"/>
        <v>Khá</v>
      </c>
      <c r="BD56" s="16">
        <f t="shared" si="32"/>
        <v>166</v>
      </c>
      <c r="BE56" s="34">
        <f t="shared" si="10"/>
        <v>7.217391304347826</v>
      </c>
      <c r="BF56" s="16" t="str">
        <f t="shared" si="33"/>
        <v>Khá</v>
      </c>
      <c r="BG56" s="38">
        <v>9</v>
      </c>
      <c r="BH56" s="38"/>
      <c r="BI56" s="38">
        <v>8</v>
      </c>
      <c r="BJ56" s="38"/>
      <c r="BK56" s="38">
        <v>5</v>
      </c>
      <c r="BL56" s="38"/>
      <c r="BM56" s="38">
        <v>7</v>
      </c>
      <c r="BN56" s="38"/>
      <c r="BO56" s="38">
        <v>7</v>
      </c>
      <c r="BP56" s="38"/>
      <c r="BQ56" s="38">
        <v>8</v>
      </c>
      <c r="BR56" s="38"/>
      <c r="BS56" s="38">
        <v>7</v>
      </c>
      <c r="BT56" s="38"/>
      <c r="BU56" s="38">
        <v>5</v>
      </c>
      <c r="BV56" s="38"/>
      <c r="BW56" s="38">
        <v>8</v>
      </c>
      <c r="BX56" s="38"/>
      <c r="BY56" s="38">
        <v>8</v>
      </c>
      <c r="BZ56" s="38"/>
      <c r="CA56" s="38">
        <v>8</v>
      </c>
      <c r="CB56" s="38"/>
      <c r="CC56" s="38">
        <v>6</v>
      </c>
      <c r="CD56" s="38"/>
      <c r="CE56" s="38">
        <v>7</v>
      </c>
      <c r="CF56" s="38"/>
      <c r="CG56" s="38">
        <v>6</v>
      </c>
      <c r="CH56" s="38"/>
      <c r="CI56" s="16">
        <f t="shared" si="12"/>
        <v>232</v>
      </c>
      <c r="CJ56" s="34">
        <f t="shared" si="13"/>
        <v>7.25</v>
      </c>
      <c r="CK56" s="16" t="str">
        <f t="shared" si="14"/>
        <v>Khá</v>
      </c>
      <c r="CL56" s="16">
        <f t="shared" si="15"/>
        <v>232</v>
      </c>
      <c r="CM56" s="34">
        <f t="shared" si="16"/>
        <v>7.25</v>
      </c>
      <c r="CN56" s="16" t="str">
        <f t="shared" si="17"/>
        <v>Khá</v>
      </c>
      <c r="CO56" s="16">
        <f t="shared" si="18"/>
        <v>398</v>
      </c>
      <c r="CP56" s="34">
        <f t="shared" si="19"/>
        <v>7.236363636363636</v>
      </c>
      <c r="CQ56" s="37" t="str">
        <f t="shared" si="20"/>
        <v>Khá</v>
      </c>
      <c r="CR56" s="16">
        <f t="shared" si="21"/>
        <v>398</v>
      </c>
      <c r="CS56" s="34">
        <f t="shared" si="22"/>
        <v>7.236363636363636</v>
      </c>
      <c r="CT56" s="16" t="str">
        <f t="shared" si="23"/>
        <v>Khá</v>
      </c>
    </row>
    <row r="57" spans="1:98" ht="21.75" customHeight="1">
      <c r="A57" s="11">
        <v>48</v>
      </c>
      <c r="B57" s="12" t="s">
        <v>69</v>
      </c>
      <c r="C57" s="24" t="s">
        <v>227</v>
      </c>
      <c r="D57" s="39" t="s">
        <v>228</v>
      </c>
      <c r="E57" s="40" t="s">
        <v>3</v>
      </c>
      <c r="F57" s="27">
        <v>6</v>
      </c>
      <c r="G57" s="21">
        <v>8</v>
      </c>
      <c r="H57" s="21"/>
      <c r="I57" s="21">
        <v>5</v>
      </c>
      <c r="J57" s="21"/>
      <c r="K57" s="21">
        <v>7</v>
      </c>
      <c r="L57" s="21"/>
      <c r="M57" s="21">
        <v>8</v>
      </c>
      <c r="N57" s="21"/>
      <c r="O57" s="21">
        <v>7</v>
      </c>
      <c r="P57" s="21"/>
      <c r="Q57" s="21">
        <v>7</v>
      </c>
      <c r="R57" s="21"/>
      <c r="S57" s="21">
        <v>6</v>
      </c>
      <c r="T57" s="21"/>
      <c r="U57" s="21">
        <v>9</v>
      </c>
      <c r="V57" s="21"/>
      <c r="W57" s="21">
        <v>9</v>
      </c>
      <c r="X57" s="21"/>
      <c r="Y57" s="21">
        <v>8</v>
      </c>
      <c r="Z57" s="21"/>
      <c r="AA57" s="16">
        <f t="shared" si="24"/>
        <v>179</v>
      </c>
      <c r="AB57" s="16">
        <f t="shared" si="25"/>
        <v>7.458333333333333</v>
      </c>
      <c r="AC57" s="20" t="str">
        <f t="shared" si="26"/>
        <v>Khá</v>
      </c>
      <c r="AD57" s="16">
        <f t="shared" si="27"/>
        <v>179</v>
      </c>
      <c r="AE57" s="16">
        <f t="shared" si="28"/>
        <v>7.458333333333333</v>
      </c>
      <c r="AF57" s="20" t="str">
        <f t="shared" si="29"/>
        <v>Khá</v>
      </c>
      <c r="AG57" s="16">
        <v>9</v>
      </c>
      <c r="AH57" s="16"/>
      <c r="AI57" s="16">
        <v>10</v>
      </c>
      <c r="AJ57" s="16"/>
      <c r="AK57" s="16">
        <v>7</v>
      </c>
      <c r="AL57" s="16"/>
      <c r="AM57" s="16">
        <v>7</v>
      </c>
      <c r="AN57" s="16"/>
      <c r="AO57" s="16">
        <v>7</v>
      </c>
      <c r="AP57" s="16"/>
      <c r="AQ57" s="16">
        <v>8</v>
      </c>
      <c r="AR57" s="16"/>
      <c r="AS57" s="16">
        <v>9</v>
      </c>
      <c r="AT57" s="16"/>
      <c r="AU57" s="16">
        <v>10</v>
      </c>
      <c r="AV57" s="16"/>
      <c r="AW57" s="16">
        <v>9</v>
      </c>
      <c r="AX57" s="16"/>
      <c r="AY57" s="16">
        <v>9</v>
      </c>
      <c r="AZ57" s="16"/>
      <c r="BA57" s="16">
        <f t="shared" si="30"/>
        <v>191</v>
      </c>
      <c r="BB57" s="34">
        <f t="shared" si="7"/>
        <v>8.304347826086957</v>
      </c>
      <c r="BC57" s="16" t="str">
        <f t="shared" si="31"/>
        <v>Giỏi</v>
      </c>
      <c r="BD57" s="16">
        <f t="shared" si="32"/>
        <v>191</v>
      </c>
      <c r="BE57" s="34">
        <f t="shared" si="10"/>
        <v>8.304347826086957</v>
      </c>
      <c r="BF57" s="16" t="str">
        <f t="shared" si="33"/>
        <v>Giỏi</v>
      </c>
      <c r="BG57" s="38">
        <v>10</v>
      </c>
      <c r="BH57" s="38"/>
      <c r="BI57" s="38">
        <v>9</v>
      </c>
      <c r="BJ57" s="38"/>
      <c r="BK57" s="38">
        <v>6</v>
      </c>
      <c r="BL57" s="38"/>
      <c r="BM57" s="38">
        <v>7</v>
      </c>
      <c r="BN57" s="38"/>
      <c r="BO57" s="38">
        <v>7</v>
      </c>
      <c r="BP57" s="38"/>
      <c r="BQ57" s="38">
        <v>8</v>
      </c>
      <c r="BR57" s="38"/>
      <c r="BS57" s="38">
        <v>8</v>
      </c>
      <c r="BT57" s="38"/>
      <c r="BU57" s="38">
        <v>7</v>
      </c>
      <c r="BV57" s="38"/>
      <c r="BW57" s="38">
        <v>9</v>
      </c>
      <c r="BX57" s="38"/>
      <c r="BY57" s="38">
        <v>9</v>
      </c>
      <c r="BZ57" s="38"/>
      <c r="CA57" s="38">
        <v>8</v>
      </c>
      <c r="CB57" s="38"/>
      <c r="CC57" s="38">
        <v>9</v>
      </c>
      <c r="CD57" s="38"/>
      <c r="CE57" s="38">
        <v>8</v>
      </c>
      <c r="CF57" s="38"/>
      <c r="CG57" s="38">
        <v>8</v>
      </c>
      <c r="CH57" s="38"/>
      <c r="CI57" s="16">
        <f t="shared" si="12"/>
        <v>264</v>
      </c>
      <c r="CJ57" s="34">
        <f t="shared" si="13"/>
        <v>8.25</v>
      </c>
      <c r="CK57" s="16" t="str">
        <f t="shared" si="14"/>
        <v>Giỏi</v>
      </c>
      <c r="CL57" s="16">
        <f t="shared" si="15"/>
        <v>264</v>
      </c>
      <c r="CM57" s="34">
        <f t="shared" si="16"/>
        <v>8.25</v>
      </c>
      <c r="CN57" s="16" t="str">
        <f t="shared" si="17"/>
        <v>Giỏi</v>
      </c>
      <c r="CO57" s="16">
        <f t="shared" si="18"/>
        <v>455</v>
      </c>
      <c r="CP57" s="34">
        <f t="shared" si="19"/>
        <v>8.272727272727273</v>
      </c>
      <c r="CQ57" s="37" t="str">
        <f t="shared" si="20"/>
        <v>Giỏi</v>
      </c>
      <c r="CR57" s="16">
        <f t="shared" si="21"/>
        <v>455</v>
      </c>
      <c r="CS57" s="34">
        <f t="shared" si="22"/>
        <v>8.272727272727273</v>
      </c>
      <c r="CT57" s="16" t="str">
        <f t="shared" si="23"/>
        <v>Giỏi</v>
      </c>
    </row>
    <row r="58" spans="1:98" ht="21.75" customHeight="1">
      <c r="A58" s="11">
        <v>49</v>
      </c>
      <c r="B58" s="12" t="s">
        <v>70</v>
      </c>
      <c r="C58" s="24" t="s">
        <v>229</v>
      </c>
      <c r="D58" s="39" t="s">
        <v>230</v>
      </c>
      <c r="E58" s="40" t="s">
        <v>231</v>
      </c>
      <c r="F58" s="27">
        <v>1</v>
      </c>
      <c r="G58" s="21">
        <v>8</v>
      </c>
      <c r="H58" s="21"/>
      <c r="I58" s="21">
        <v>10</v>
      </c>
      <c r="J58" s="21"/>
      <c r="K58" s="21">
        <v>9</v>
      </c>
      <c r="L58" s="21"/>
      <c r="M58" s="21">
        <v>7</v>
      </c>
      <c r="N58" s="21"/>
      <c r="O58" s="21">
        <v>6</v>
      </c>
      <c r="P58" s="21"/>
      <c r="Q58" s="21">
        <v>8</v>
      </c>
      <c r="R58" s="21"/>
      <c r="S58" s="21">
        <v>6</v>
      </c>
      <c r="T58" s="21"/>
      <c r="U58" s="21">
        <v>9</v>
      </c>
      <c r="V58" s="21"/>
      <c r="W58" s="21">
        <v>7</v>
      </c>
      <c r="X58" s="21"/>
      <c r="Y58" s="21">
        <v>9</v>
      </c>
      <c r="Z58" s="21"/>
      <c r="AA58" s="16">
        <f t="shared" si="24"/>
        <v>186</v>
      </c>
      <c r="AB58" s="16">
        <f t="shared" si="25"/>
        <v>7.75</v>
      </c>
      <c r="AC58" s="20" t="str">
        <f t="shared" si="26"/>
        <v>Khá</v>
      </c>
      <c r="AD58" s="16">
        <f t="shared" si="27"/>
        <v>186</v>
      </c>
      <c r="AE58" s="16">
        <f t="shared" si="28"/>
        <v>7.75</v>
      </c>
      <c r="AF58" s="20" t="str">
        <f t="shared" si="29"/>
        <v>Khá</v>
      </c>
      <c r="AG58" s="16">
        <v>9</v>
      </c>
      <c r="AH58" s="16"/>
      <c r="AI58" s="16">
        <v>7</v>
      </c>
      <c r="AJ58" s="16"/>
      <c r="AK58" s="16">
        <v>6</v>
      </c>
      <c r="AL58" s="16"/>
      <c r="AM58" s="16">
        <v>7</v>
      </c>
      <c r="AN58" s="16"/>
      <c r="AO58" s="16">
        <v>7</v>
      </c>
      <c r="AP58" s="16"/>
      <c r="AQ58" s="16">
        <v>7</v>
      </c>
      <c r="AR58" s="16"/>
      <c r="AS58" s="16">
        <v>8</v>
      </c>
      <c r="AT58" s="16"/>
      <c r="AU58" s="16">
        <v>8</v>
      </c>
      <c r="AV58" s="16"/>
      <c r="AW58" s="16">
        <v>8</v>
      </c>
      <c r="AX58" s="16"/>
      <c r="AY58" s="16">
        <v>8</v>
      </c>
      <c r="AZ58" s="16"/>
      <c r="BA58" s="16">
        <f t="shared" si="30"/>
        <v>173</v>
      </c>
      <c r="BB58" s="34">
        <f t="shared" si="7"/>
        <v>7.521739130434782</v>
      </c>
      <c r="BC58" s="16" t="str">
        <f t="shared" si="31"/>
        <v>Khá</v>
      </c>
      <c r="BD58" s="16">
        <f t="shared" si="32"/>
        <v>173</v>
      </c>
      <c r="BE58" s="34">
        <f t="shared" si="10"/>
        <v>7.521739130434782</v>
      </c>
      <c r="BF58" s="16" t="str">
        <f t="shared" si="33"/>
        <v>Khá</v>
      </c>
      <c r="BG58" s="38">
        <v>10</v>
      </c>
      <c r="BH58" s="38"/>
      <c r="BI58" s="38">
        <v>10</v>
      </c>
      <c r="BJ58" s="38"/>
      <c r="BK58" s="38">
        <v>8</v>
      </c>
      <c r="BL58" s="38"/>
      <c r="BM58" s="38">
        <v>8</v>
      </c>
      <c r="BN58" s="38"/>
      <c r="BO58" s="38">
        <v>8</v>
      </c>
      <c r="BP58" s="38"/>
      <c r="BQ58" s="38">
        <v>9</v>
      </c>
      <c r="BR58" s="38"/>
      <c r="BS58" s="38">
        <v>8</v>
      </c>
      <c r="BT58" s="38"/>
      <c r="BU58" s="38">
        <v>7</v>
      </c>
      <c r="BV58" s="38"/>
      <c r="BW58" s="38">
        <v>9</v>
      </c>
      <c r="BX58" s="38"/>
      <c r="BY58" s="38">
        <v>9</v>
      </c>
      <c r="BZ58" s="38"/>
      <c r="CA58" s="38">
        <v>8</v>
      </c>
      <c r="CB58" s="38"/>
      <c r="CC58" s="38">
        <v>9</v>
      </c>
      <c r="CD58" s="38"/>
      <c r="CE58" s="38">
        <v>8</v>
      </c>
      <c r="CF58" s="38"/>
      <c r="CG58" s="38">
        <v>8</v>
      </c>
      <c r="CH58" s="38"/>
      <c r="CI58" s="16">
        <f t="shared" si="12"/>
        <v>274</v>
      </c>
      <c r="CJ58" s="34">
        <f t="shared" si="13"/>
        <v>8.5625</v>
      </c>
      <c r="CK58" s="16" t="str">
        <f t="shared" si="14"/>
        <v>Giỏi</v>
      </c>
      <c r="CL58" s="16">
        <f t="shared" si="15"/>
        <v>274</v>
      </c>
      <c r="CM58" s="34">
        <f t="shared" si="16"/>
        <v>8.5625</v>
      </c>
      <c r="CN58" s="16" t="str">
        <f t="shared" si="17"/>
        <v>Giỏi</v>
      </c>
      <c r="CO58" s="16">
        <f t="shared" si="18"/>
        <v>447</v>
      </c>
      <c r="CP58" s="34">
        <f t="shared" si="19"/>
        <v>8.127272727272727</v>
      </c>
      <c r="CQ58" s="37" t="str">
        <f t="shared" si="20"/>
        <v>Giỏi</v>
      </c>
      <c r="CR58" s="16">
        <f t="shared" si="21"/>
        <v>447</v>
      </c>
      <c r="CS58" s="34">
        <f t="shared" si="22"/>
        <v>8.127272727272727</v>
      </c>
      <c r="CT58" s="16" t="str">
        <f t="shared" si="23"/>
        <v>Giỏi</v>
      </c>
    </row>
    <row r="59" spans="1:98" ht="21.75" customHeight="1">
      <c r="A59" s="11">
        <v>50</v>
      </c>
      <c r="B59" s="12" t="s">
        <v>39</v>
      </c>
      <c r="C59" s="24" t="s">
        <v>232</v>
      </c>
      <c r="D59" s="39" t="s">
        <v>233</v>
      </c>
      <c r="E59" s="40" t="s">
        <v>234</v>
      </c>
      <c r="F59" s="27">
        <v>2</v>
      </c>
      <c r="G59" s="21">
        <v>7</v>
      </c>
      <c r="H59" s="21"/>
      <c r="I59" s="21">
        <v>6</v>
      </c>
      <c r="J59" s="21"/>
      <c r="K59" s="21">
        <v>6</v>
      </c>
      <c r="L59" s="21"/>
      <c r="M59" s="21">
        <v>6</v>
      </c>
      <c r="N59" s="21"/>
      <c r="O59" s="21">
        <v>6</v>
      </c>
      <c r="P59" s="21"/>
      <c r="Q59" s="21">
        <v>8</v>
      </c>
      <c r="R59" s="21"/>
      <c r="S59" s="21">
        <v>6</v>
      </c>
      <c r="T59" s="21"/>
      <c r="U59" s="21">
        <v>6</v>
      </c>
      <c r="V59" s="21"/>
      <c r="W59" s="21">
        <v>8</v>
      </c>
      <c r="X59" s="21"/>
      <c r="Y59" s="21">
        <v>6</v>
      </c>
      <c r="Z59" s="21"/>
      <c r="AA59" s="16">
        <f t="shared" si="24"/>
        <v>156</v>
      </c>
      <c r="AB59" s="16">
        <f t="shared" si="25"/>
        <v>6.5</v>
      </c>
      <c r="AC59" s="20" t="str">
        <f t="shared" si="26"/>
        <v>TBK</v>
      </c>
      <c r="AD59" s="16">
        <f t="shared" si="27"/>
        <v>156</v>
      </c>
      <c r="AE59" s="16">
        <f t="shared" si="28"/>
        <v>6.5</v>
      </c>
      <c r="AF59" s="20" t="str">
        <f t="shared" si="29"/>
        <v>TBK</v>
      </c>
      <c r="AG59" s="16">
        <v>8</v>
      </c>
      <c r="AH59" s="16"/>
      <c r="AI59" s="16">
        <v>7</v>
      </c>
      <c r="AJ59" s="16"/>
      <c r="AK59" s="16">
        <v>6</v>
      </c>
      <c r="AL59" s="16"/>
      <c r="AM59" s="16">
        <v>6</v>
      </c>
      <c r="AN59" s="16"/>
      <c r="AO59" s="16">
        <v>6</v>
      </c>
      <c r="AP59" s="16"/>
      <c r="AQ59" s="16">
        <v>7</v>
      </c>
      <c r="AR59" s="16"/>
      <c r="AS59" s="16">
        <v>7</v>
      </c>
      <c r="AT59" s="16"/>
      <c r="AU59" s="16">
        <v>7</v>
      </c>
      <c r="AV59" s="16"/>
      <c r="AW59" s="16">
        <v>9</v>
      </c>
      <c r="AX59" s="16"/>
      <c r="AY59" s="16">
        <v>9</v>
      </c>
      <c r="AZ59" s="16"/>
      <c r="BA59" s="16">
        <f t="shared" si="30"/>
        <v>168</v>
      </c>
      <c r="BB59" s="34">
        <f t="shared" si="7"/>
        <v>7.304347826086956</v>
      </c>
      <c r="BC59" s="16" t="str">
        <f t="shared" si="31"/>
        <v>Khá</v>
      </c>
      <c r="BD59" s="16">
        <f t="shared" si="32"/>
        <v>168</v>
      </c>
      <c r="BE59" s="34">
        <f t="shared" si="10"/>
        <v>7.304347826086956</v>
      </c>
      <c r="BF59" s="16" t="str">
        <f t="shared" si="33"/>
        <v>Khá</v>
      </c>
      <c r="BG59" s="38">
        <v>9</v>
      </c>
      <c r="BH59" s="38"/>
      <c r="BI59" s="38">
        <v>9</v>
      </c>
      <c r="BJ59" s="38"/>
      <c r="BK59" s="38">
        <v>9</v>
      </c>
      <c r="BL59" s="38"/>
      <c r="BM59" s="38">
        <v>9</v>
      </c>
      <c r="BN59" s="38"/>
      <c r="BO59" s="38">
        <v>7</v>
      </c>
      <c r="BP59" s="38"/>
      <c r="BQ59" s="38">
        <v>8</v>
      </c>
      <c r="BR59" s="38"/>
      <c r="BS59" s="38">
        <v>8</v>
      </c>
      <c r="BT59" s="38"/>
      <c r="BU59" s="38">
        <v>6</v>
      </c>
      <c r="BV59" s="38"/>
      <c r="BW59" s="38">
        <v>8</v>
      </c>
      <c r="BX59" s="38"/>
      <c r="BY59" s="38">
        <v>9</v>
      </c>
      <c r="BZ59" s="38"/>
      <c r="CA59" s="38">
        <v>9</v>
      </c>
      <c r="CB59" s="38"/>
      <c r="CC59" s="38">
        <v>8</v>
      </c>
      <c r="CD59" s="38"/>
      <c r="CE59" s="38">
        <v>8</v>
      </c>
      <c r="CF59" s="38"/>
      <c r="CG59" s="38">
        <v>6</v>
      </c>
      <c r="CH59" s="38"/>
      <c r="CI59" s="16">
        <f t="shared" si="12"/>
        <v>259</v>
      </c>
      <c r="CJ59" s="34">
        <f t="shared" si="13"/>
        <v>8.09375</v>
      </c>
      <c r="CK59" s="16" t="str">
        <f t="shared" si="14"/>
        <v>Giỏi</v>
      </c>
      <c r="CL59" s="16">
        <f t="shared" si="15"/>
        <v>259</v>
      </c>
      <c r="CM59" s="34">
        <f t="shared" si="16"/>
        <v>8.09375</v>
      </c>
      <c r="CN59" s="16" t="str">
        <f t="shared" si="17"/>
        <v>Giỏi</v>
      </c>
      <c r="CO59" s="16">
        <f t="shared" si="18"/>
        <v>427</v>
      </c>
      <c r="CP59" s="34">
        <f t="shared" si="19"/>
        <v>7.763636363636364</v>
      </c>
      <c r="CQ59" s="37" t="str">
        <f t="shared" si="20"/>
        <v>Khá</v>
      </c>
      <c r="CR59" s="16">
        <f t="shared" si="21"/>
        <v>427</v>
      </c>
      <c r="CS59" s="34">
        <f t="shared" si="22"/>
        <v>7.763636363636364</v>
      </c>
      <c r="CT59" s="16" t="str">
        <f t="shared" si="23"/>
        <v>Khá</v>
      </c>
    </row>
    <row r="60" spans="1:98" ht="21.75" customHeight="1">
      <c r="A60" s="11">
        <v>51</v>
      </c>
      <c r="B60" s="12" t="s">
        <v>71</v>
      </c>
      <c r="C60" s="24" t="s">
        <v>235</v>
      </c>
      <c r="D60" s="39" t="s">
        <v>236</v>
      </c>
      <c r="E60" s="40" t="s">
        <v>237</v>
      </c>
      <c r="F60" s="27">
        <v>3</v>
      </c>
      <c r="G60" s="21">
        <v>7</v>
      </c>
      <c r="H60" s="21"/>
      <c r="I60" s="21">
        <v>7</v>
      </c>
      <c r="J60" s="21"/>
      <c r="K60" s="21">
        <v>5</v>
      </c>
      <c r="L60" s="21"/>
      <c r="M60" s="21">
        <v>5</v>
      </c>
      <c r="N60" s="21"/>
      <c r="O60" s="21">
        <v>6</v>
      </c>
      <c r="P60" s="21"/>
      <c r="Q60" s="21">
        <v>8</v>
      </c>
      <c r="R60" s="21"/>
      <c r="S60" s="21">
        <v>2</v>
      </c>
      <c r="T60" s="21">
        <v>6</v>
      </c>
      <c r="U60" s="21">
        <v>7</v>
      </c>
      <c r="V60" s="21"/>
      <c r="W60" s="21">
        <v>6</v>
      </c>
      <c r="X60" s="21"/>
      <c r="Y60" s="21">
        <v>6</v>
      </c>
      <c r="Z60" s="21"/>
      <c r="AA60" s="16">
        <f t="shared" si="24"/>
        <v>133</v>
      </c>
      <c r="AB60" s="16">
        <f t="shared" si="25"/>
        <v>5.541666666666667</v>
      </c>
      <c r="AC60" s="20" t="str">
        <f t="shared" si="26"/>
        <v>TB</v>
      </c>
      <c r="AD60" s="16">
        <f t="shared" si="27"/>
        <v>145</v>
      </c>
      <c r="AE60" s="16">
        <f t="shared" si="28"/>
        <v>6.041666666666667</v>
      </c>
      <c r="AF60" s="20" t="str">
        <f t="shared" si="29"/>
        <v>TBK</v>
      </c>
      <c r="AG60" s="16">
        <v>7</v>
      </c>
      <c r="AH60" s="16"/>
      <c r="AI60" s="16">
        <v>6</v>
      </c>
      <c r="AJ60" s="16"/>
      <c r="AK60" s="16">
        <v>5</v>
      </c>
      <c r="AL60" s="16"/>
      <c r="AM60" s="16">
        <v>6</v>
      </c>
      <c r="AN60" s="16"/>
      <c r="AO60" s="16">
        <v>5</v>
      </c>
      <c r="AP60" s="16"/>
      <c r="AQ60" s="16">
        <v>6</v>
      </c>
      <c r="AR60" s="16"/>
      <c r="AS60" s="16">
        <v>7</v>
      </c>
      <c r="AT60" s="16"/>
      <c r="AU60" s="16">
        <v>10</v>
      </c>
      <c r="AV60" s="16"/>
      <c r="AW60" s="16">
        <v>9</v>
      </c>
      <c r="AX60" s="16"/>
      <c r="AY60" s="16">
        <v>6</v>
      </c>
      <c r="AZ60" s="16"/>
      <c r="BA60" s="16">
        <f t="shared" si="30"/>
        <v>150</v>
      </c>
      <c r="BB60" s="34">
        <f t="shared" si="7"/>
        <v>6.521739130434782</v>
      </c>
      <c r="BC60" s="16" t="str">
        <f t="shared" si="31"/>
        <v>TBK</v>
      </c>
      <c r="BD60" s="16">
        <f t="shared" si="32"/>
        <v>150</v>
      </c>
      <c r="BE60" s="34">
        <f t="shared" si="10"/>
        <v>6.521739130434782</v>
      </c>
      <c r="BF60" s="16" t="str">
        <f t="shared" si="33"/>
        <v>TBK</v>
      </c>
      <c r="BG60" s="38">
        <v>8</v>
      </c>
      <c r="BH60" s="38"/>
      <c r="BI60" s="38">
        <v>9</v>
      </c>
      <c r="BJ60" s="38"/>
      <c r="BK60" s="38">
        <v>6</v>
      </c>
      <c r="BL60" s="38"/>
      <c r="BM60" s="38">
        <v>8</v>
      </c>
      <c r="BN60" s="38"/>
      <c r="BO60" s="38">
        <v>7</v>
      </c>
      <c r="BP60" s="38"/>
      <c r="BQ60" s="38">
        <v>8</v>
      </c>
      <c r="BR60" s="38"/>
      <c r="BS60" s="38">
        <v>7</v>
      </c>
      <c r="BT60" s="38"/>
      <c r="BU60" s="38">
        <v>6</v>
      </c>
      <c r="BV60" s="38"/>
      <c r="BW60" s="38">
        <v>7</v>
      </c>
      <c r="BX60" s="38"/>
      <c r="BY60" s="38">
        <v>8</v>
      </c>
      <c r="BZ60" s="38"/>
      <c r="CA60" s="38">
        <v>7</v>
      </c>
      <c r="CB60" s="38"/>
      <c r="CC60" s="38">
        <v>7</v>
      </c>
      <c r="CD60" s="38"/>
      <c r="CE60" s="38">
        <v>7</v>
      </c>
      <c r="CF60" s="38"/>
      <c r="CG60" s="38">
        <v>7</v>
      </c>
      <c r="CH60" s="38"/>
      <c r="CI60" s="16">
        <f t="shared" si="12"/>
        <v>231</v>
      </c>
      <c r="CJ60" s="34">
        <f t="shared" si="13"/>
        <v>7.21875</v>
      </c>
      <c r="CK60" s="16" t="str">
        <f t="shared" si="14"/>
        <v>Khá</v>
      </c>
      <c r="CL60" s="16">
        <f t="shared" si="15"/>
        <v>231</v>
      </c>
      <c r="CM60" s="34">
        <f t="shared" si="16"/>
        <v>7.21875</v>
      </c>
      <c r="CN60" s="16" t="str">
        <f t="shared" si="17"/>
        <v>Khá</v>
      </c>
      <c r="CO60" s="16">
        <f t="shared" si="18"/>
        <v>381</v>
      </c>
      <c r="CP60" s="34">
        <f t="shared" si="19"/>
        <v>6.927272727272728</v>
      </c>
      <c r="CQ60" s="37" t="str">
        <f t="shared" si="20"/>
        <v>TBK</v>
      </c>
      <c r="CR60" s="16">
        <f t="shared" si="21"/>
        <v>381</v>
      </c>
      <c r="CS60" s="34">
        <f t="shared" si="22"/>
        <v>6.927272727272728</v>
      </c>
      <c r="CT60" s="16" t="str">
        <f t="shared" si="23"/>
        <v>TBK</v>
      </c>
    </row>
    <row r="61" spans="1:98" ht="21.75" customHeight="1">
      <c r="A61" s="11">
        <v>52</v>
      </c>
      <c r="B61" s="12" t="s">
        <v>40</v>
      </c>
      <c r="C61" s="24" t="s">
        <v>238</v>
      </c>
      <c r="D61" s="39" t="s">
        <v>239</v>
      </c>
      <c r="E61" s="40" t="s">
        <v>15</v>
      </c>
      <c r="F61" s="27">
        <v>4</v>
      </c>
      <c r="G61" s="21">
        <v>6</v>
      </c>
      <c r="H61" s="21"/>
      <c r="I61" s="21">
        <v>4</v>
      </c>
      <c r="J61" s="21">
        <v>2</v>
      </c>
      <c r="K61" s="21">
        <v>5</v>
      </c>
      <c r="L61" s="21"/>
      <c r="M61" s="21">
        <v>5</v>
      </c>
      <c r="N61" s="21"/>
      <c r="O61" s="21">
        <v>6</v>
      </c>
      <c r="P61" s="21"/>
      <c r="Q61" s="21">
        <v>5</v>
      </c>
      <c r="R61" s="21"/>
      <c r="S61" s="21">
        <v>4</v>
      </c>
      <c r="T61" s="21">
        <v>6</v>
      </c>
      <c r="U61" s="21">
        <v>8</v>
      </c>
      <c r="V61" s="21"/>
      <c r="W61" s="21">
        <v>7</v>
      </c>
      <c r="X61" s="21"/>
      <c r="Y61" s="21">
        <v>4</v>
      </c>
      <c r="Z61" s="21">
        <v>5</v>
      </c>
      <c r="AA61" s="16">
        <f t="shared" si="24"/>
        <v>131</v>
      </c>
      <c r="AB61" s="16">
        <f t="shared" si="25"/>
        <v>5.458333333333333</v>
      </c>
      <c r="AC61" s="20" t="str">
        <f t="shared" si="26"/>
        <v>TB</v>
      </c>
      <c r="AD61" s="16">
        <f t="shared" si="27"/>
        <v>138</v>
      </c>
      <c r="AE61" s="16">
        <f t="shared" si="28"/>
        <v>5.75</v>
      </c>
      <c r="AF61" s="20" t="str">
        <f t="shared" si="29"/>
        <v>TB</v>
      </c>
      <c r="AG61" s="16">
        <v>6</v>
      </c>
      <c r="AH61" s="16"/>
      <c r="AI61" s="16">
        <v>6</v>
      </c>
      <c r="AJ61" s="16"/>
      <c r="AK61" s="16">
        <v>4</v>
      </c>
      <c r="AL61" s="31">
        <v>0</v>
      </c>
      <c r="AM61" s="16">
        <v>3</v>
      </c>
      <c r="AN61" s="16">
        <v>1</v>
      </c>
      <c r="AO61" s="16">
        <v>5</v>
      </c>
      <c r="AP61" s="16"/>
      <c r="AQ61" s="16">
        <v>6</v>
      </c>
      <c r="AR61" s="16"/>
      <c r="AS61" s="16">
        <v>7</v>
      </c>
      <c r="AT61" s="16"/>
      <c r="AU61" s="16">
        <v>4</v>
      </c>
      <c r="AV61" s="16">
        <v>10</v>
      </c>
      <c r="AW61" s="16">
        <v>9</v>
      </c>
      <c r="AX61" s="16"/>
      <c r="AY61" s="16">
        <v>5</v>
      </c>
      <c r="AZ61" s="16"/>
      <c r="BA61" s="16">
        <f t="shared" si="30"/>
        <v>129</v>
      </c>
      <c r="BB61" s="34">
        <f t="shared" si="7"/>
        <v>5.608695652173913</v>
      </c>
      <c r="BC61" s="16" t="str">
        <f t="shared" si="31"/>
        <v>TB</v>
      </c>
      <c r="BD61" s="16">
        <f t="shared" si="32"/>
        <v>135</v>
      </c>
      <c r="BE61" s="34">
        <f t="shared" si="10"/>
        <v>5.869565217391305</v>
      </c>
      <c r="BF61" s="16" t="str">
        <f t="shared" si="33"/>
        <v>TB</v>
      </c>
      <c r="BG61" s="38">
        <v>7</v>
      </c>
      <c r="BH61" s="38"/>
      <c r="BI61" s="38">
        <v>8</v>
      </c>
      <c r="BJ61" s="38"/>
      <c r="BK61" s="38">
        <v>5</v>
      </c>
      <c r="BL61" s="38"/>
      <c r="BM61" s="38">
        <v>4</v>
      </c>
      <c r="BN61" s="38">
        <v>3</v>
      </c>
      <c r="BO61" s="38">
        <v>6</v>
      </c>
      <c r="BP61" s="38"/>
      <c r="BQ61" s="38">
        <v>8</v>
      </c>
      <c r="BR61" s="38"/>
      <c r="BS61" s="38">
        <v>7</v>
      </c>
      <c r="BT61" s="38"/>
      <c r="BU61" s="38">
        <v>6</v>
      </c>
      <c r="BV61" s="38"/>
      <c r="BW61" s="38">
        <v>7</v>
      </c>
      <c r="BX61" s="38"/>
      <c r="BY61" s="38">
        <v>8</v>
      </c>
      <c r="BZ61" s="38"/>
      <c r="CA61" s="38">
        <v>6</v>
      </c>
      <c r="CB61" s="38"/>
      <c r="CC61" s="38">
        <v>6</v>
      </c>
      <c r="CD61" s="38"/>
      <c r="CE61" s="38">
        <v>8</v>
      </c>
      <c r="CF61" s="38"/>
      <c r="CG61" s="38">
        <v>4</v>
      </c>
      <c r="CH61" s="38">
        <v>6</v>
      </c>
      <c r="CI61" s="16">
        <f t="shared" si="12"/>
        <v>207</v>
      </c>
      <c r="CJ61" s="34">
        <f t="shared" si="13"/>
        <v>6.46875</v>
      </c>
      <c r="CK61" s="16" t="str">
        <f t="shared" si="14"/>
        <v>TBK</v>
      </c>
      <c r="CL61" s="16">
        <f t="shared" si="15"/>
        <v>211</v>
      </c>
      <c r="CM61" s="34">
        <f t="shared" si="16"/>
        <v>6.59375</v>
      </c>
      <c r="CN61" s="16" t="str">
        <f t="shared" si="17"/>
        <v>TBK</v>
      </c>
      <c r="CO61" s="16">
        <f t="shared" si="18"/>
        <v>336</v>
      </c>
      <c r="CP61" s="34">
        <f t="shared" si="19"/>
        <v>6.109090909090909</v>
      </c>
      <c r="CQ61" s="37" t="str">
        <f t="shared" si="20"/>
        <v>TBK</v>
      </c>
      <c r="CR61" s="16">
        <f t="shared" si="21"/>
        <v>346</v>
      </c>
      <c r="CS61" s="34">
        <f t="shared" si="22"/>
        <v>6.290909090909091</v>
      </c>
      <c r="CT61" s="16" t="str">
        <f t="shared" si="23"/>
        <v>TBK</v>
      </c>
    </row>
    <row r="62" spans="1:98" ht="21.75" customHeight="1">
      <c r="A62" s="11">
        <v>53</v>
      </c>
      <c r="B62" s="12" t="s">
        <v>87</v>
      </c>
      <c r="C62" s="24" t="s">
        <v>240</v>
      </c>
      <c r="D62" s="39" t="s">
        <v>241</v>
      </c>
      <c r="E62" s="40" t="s">
        <v>16</v>
      </c>
      <c r="F62" s="27">
        <v>5</v>
      </c>
      <c r="G62" s="21">
        <v>7</v>
      </c>
      <c r="H62" s="21"/>
      <c r="I62" s="21">
        <v>6</v>
      </c>
      <c r="J62" s="21"/>
      <c r="K62" s="21">
        <v>5</v>
      </c>
      <c r="L62" s="21"/>
      <c r="M62" s="21">
        <v>6</v>
      </c>
      <c r="N62" s="21"/>
      <c r="O62" s="21">
        <v>7</v>
      </c>
      <c r="P62" s="21"/>
      <c r="Q62" s="21">
        <v>8</v>
      </c>
      <c r="R62" s="21"/>
      <c r="S62" s="21">
        <v>5</v>
      </c>
      <c r="T62" s="21"/>
      <c r="U62" s="21">
        <v>6</v>
      </c>
      <c r="V62" s="21"/>
      <c r="W62" s="21">
        <v>6</v>
      </c>
      <c r="X62" s="21"/>
      <c r="Y62" s="21">
        <v>5</v>
      </c>
      <c r="Z62" s="21"/>
      <c r="AA62" s="16">
        <f t="shared" si="24"/>
        <v>143</v>
      </c>
      <c r="AB62" s="16">
        <f t="shared" si="25"/>
        <v>5.958333333333333</v>
      </c>
      <c r="AC62" s="20" t="str">
        <f t="shared" si="26"/>
        <v>TB</v>
      </c>
      <c r="AD62" s="16">
        <f t="shared" si="27"/>
        <v>143</v>
      </c>
      <c r="AE62" s="16">
        <f t="shared" si="28"/>
        <v>5.958333333333333</v>
      </c>
      <c r="AF62" s="20" t="str">
        <f t="shared" si="29"/>
        <v>TB</v>
      </c>
      <c r="AG62" s="16">
        <v>5</v>
      </c>
      <c r="AH62" s="16"/>
      <c r="AI62" s="16">
        <v>9</v>
      </c>
      <c r="AJ62" s="16"/>
      <c r="AK62" s="16">
        <v>5</v>
      </c>
      <c r="AL62" s="16"/>
      <c r="AM62" s="16">
        <v>6</v>
      </c>
      <c r="AN62" s="16"/>
      <c r="AO62" s="16">
        <v>6</v>
      </c>
      <c r="AP62" s="16"/>
      <c r="AQ62" s="16">
        <v>7</v>
      </c>
      <c r="AR62" s="16"/>
      <c r="AS62" s="16">
        <v>7</v>
      </c>
      <c r="AT62" s="16"/>
      <c r="AU62" s="16">
        <v>10</v>
      </c>
      <c r="AV62" s="16"/>
      <c r="AW62" s="16">
        <v>9</v>
      </c>
      <c r="AX62" s="16"/>
      <c r="AY62" s="16">
        <v>8</v>
      </c>
      <c r="AZ62" s="16"/>
      <c r="BA62" s="16">
        <f t="shared" si="30"/>
        <v>158</v>
      </c>
      <c r="BB62" s="34">
        <f t="shared" si="7"/>
        <v>6.869565217391305</v>
      </c>
      <c r="BC62" s="16" t="str">
        <f t="shared" si="31"/>
        <v>TBK</v>
      </c>
      <c r="BD62" s="16">
        <f t="shared" si="32"/>
        <v>158</v>
      </c>
      <c r="BE62" s="34">
        <f t="shared" si="10"/>
        <v>6.869565217391305</v>
      </c>
      <c r="BF62" s="16" t="str">
        <f t="shared" si="33"/>
        <v>TBK</v>
      </c>
      <c r="BG62" s="38">
        <v>4</v>
      </c>
      <c r="BH62" s="38">
        <v>8</v>
      </c>
      <c r="BI62" s="38">
        <v>8</v>
      </c>
      <c r="BJ62" s="38"/>
      <c r="BK62" s="38">
        <v>6</v>
      </c>
      <c r="BL62" s="38"/>
      <c r="BM62" s="38">
        <v>8</v>
      </c>
      <c r="BN62" s="38"/>
      <c r="BO62" s="38">
        <v>7</v>
      </c>
      <c r="BP62" s="38"/>
      <c r="BQ62" s="38">
        <v>8</v>
      </c>
      <c r="BR62" s="38"/>
      <c r="BS62" s="38">
        <v>7</v>
      </c>
      <c r="BT62" s="38"/>
      <c r="BU62" s="38">
        <v>6</v>
      </c>
      <c r="BV62" s="38"/>
      <c r="BW62" s="38">
        <v>7</v>
      </c>
      <c r="BX62" s="38"/>
      <c r="BY62" s="38">
        <v>9</v>
      </c>
      <c r="BZ62" s="38"/>
      <c r="CA62" s="38">
        <v>7</v>
      </c>
      <c r="CB62" s="38"/>
      <c r="CC62" s="38">
        <v>7</v>
      </c>
      <c r="CD62" s="38"/>
      <c r="CE62" s="38">
        <v>7</v>
      </c>
      <c r="CF62" s="38"/>
      <c r="CG62" s="38">
        <v>5</v>
      </c>
      <c r="CH62" s="38"/>
      <c r="CI62" s="16">
        <f t="shared" si="12"/>
        <v>213</v>
      </c>
      <c r="CJ62" s="34">
        <f t="shared" si="13"/>
        <v>6.65625</v>
      </c>
      <c r="CK62" s="16" t="str">
        <f t="shared" si="14"/>
        <v>TBK</v>
      </c>
      <c r="CL62" s="16">
        <f t="shared" si="15"/>
        <v>229</v>
      </c>
      <c r="CM62" s="34">
        <f t="shared" si="16"/>
        <v>7.15625</v>
      </c>
      <c r="CN62" s="16" t="str">
        <f t="shared" si="17"/>
        <v>Khá</v>
      </c>
      <c r="CO62" s="16">
        <f t="shared" si="18"/>
        <v>371</v>
      </c>
      <c r="CP62" s="34">
        <f t="shared" si="19"/>
        <v>6.745454545454545</v>
      </c>
      <c r="CQ62" s="37" t="str">
        <f t="shared" si="20"/>
        <v>TBK</v>
      </c>
      <c r="CR62" s="16">
        <f t="shared" si="21"/>
        <v>387</v>
      </c>
      <c r="CS62" s="34">
        <f t="shared" si="22"/>
        <v>7.036363636363636</v>
      </c>
      <c r="CT62" s="16" t="str">
        <f t="shared" si="23"/>
        <v>Khá</v>
      </c>
    </row>
    <row r="63" spans="1:98" ht="21.75" customHeight="1">
      <c r="A63" s="11">
        <v>54</v>
      </c>
      <c r="B63" s="12" t="s">
        <v>88</v>
      </c>
      <c r="C63" s="24" t="s">
        <v>242</v>
      </c>
      <c r="D63" s="39" t="s">
        <v>243</v>
      </c>
      <c r="E63" s="40" t="s">
        <v>244</v>
      </c>
      <c r="F63" s="27">
        <v>6</v>
      </c>
      <c r="G63" s="21">
        <v>7</v>
      </c>
      <c r="H63" s="21"/>
      <c r="I63" s="21">
        <v>9</v>
      </c>
      <c r="J63" s="21"/>
      <c r="K63" s="21">
        <v>6</v>
      </c>
      <c r="L63" s="21"/>
      <c r="M63" s="21">
        <v>6</v>
      </c>
      <c r="N63" s="21"/>
      <c r="O63" s="21">
        <v>8</v>
      </c>
      <c r="P63" s="21"/>
      <c r="Q63" s="21">
        <v>5</v>
      </c>
      <c r="R63" s="21"/>
      <c r="S63" s="21">
        <v>3</v>
      </c>
      <c r="T63" s="21">
        <v>6</v>
      </c>
      <c r="U63" s="21">
        <v>7</v>
      </c>
      <c r="V63" s="21"/>
      <c r="W63" s="21">
        <v>9</v>
      </c>
      <c r="X63" s="21"/>
      <c r="Y63" s="21">
        <v>8</v>
      </c>
      <c r="Z63" s="21"/>
      <c r="AA63" s="16">
        <f t="shared" si="24"/>
        <v>155</v>
      </c>
      <c r="AB63" s="16">
        <f t="shared" si="25"/>
        <v>6.458333333333333</v>
      </c>
      <c r="AC63" s="20" t="str">
        <f t="shared" si="26"/>
        <v>TBK</v>
      </c>
      <c r="AD63" s="16">
        <f t="shared" si="27"/>
        <v>164</v>
      </c>
      <c r="AE63" s="16">
        <f t="shared" si="28"/>
        <v>6.833333333333333</v>
      </c>
      <c r="AF63" s="20" t="str">
        <f t="shared" si="29"/>
        <v>TBK</v>
      </c>
      <c r="AG63" s="16">
        <v>8</v>
      </c>
      <c r="AH63" s="16"/>
      <c r="AI63" s="16">
        <v>5</v>
      </c>
      <c r="AJ63" s="16"/>
      <c r="AK63" s="16">
        <v>4</v>
      </c>
      <c r="AL63" s="16">
        <v>5</v>
      </c>
      <c r="AM63" s="16">
        <v>7</v>
      </c>
      <c r="AN63" s="16"/>
      <c r="AO63" s="16">
        <v>5</v>
      </c>
      <c r="AP63" s="16"/>
      <c r="AQ63" s="16">
        <v>6</v>
      </c>
      <c r="AR63" s="16"/>
      <c r="AS63" s="16">
        <v>8</v>
      </c>
      <c r="AT63" s="16"/>
      <c r="AU63" s="16">
        <v>6</v>
      </c>
      <c r="AV63" s="16"/>
      <c r="AW63" s="16">
        <v>9</v>
      </c>
      <c r="AX63" s="16"/>
      <c r="AY63" s="16">
        <v>9</v>
      </c>
      <c r="AZ63" s="16"/>
      <c r="BA63" s="16">
        <f t="shared" si="30"/>
        <v>158</v>
      </c>
      <c r="BB63" s="34">
        <f t="shared" si="7"/>
        <v>6.869565217391305</v>
      </c>
      <c r="BC63" s="16" t="str">
        <f t="shared" si="31"/>
        <v>TBK</v>
      </c>
      <c r="BD63" s="16">
        <f t="shared" si="32"/>
        <v>161</v>
      </c>
      <c r="BE63" s="34">
        <f t="shared" si="10"/>
        <v>7</v>
      </c>
      <c r="BF63" s="16" t="str">
        <f t="shared" si="33"/>
        <v>Khá</v>
      </c>
      <c r="BG63" s="38">
        <v>8</v>
      </c>
      <c r="BH63" s="38"/>
      <c r="BI63" s="38">
        <v>8</v>
      </c>
      <c r="BJ63" s="38"/>
      <c r="BK63" s="38">
        <v>6</v>
      </c>
      <c r="BL63" s="38"/>
      <c r="BM63" s="38">
        <v>7</v>
      </c>
      <c r="BN63" s="38"/>
      <c r="BO63" s="38">
        <v>6</v>
      </c>
      <c r="BP63" s="38"/>
      <c r="BQ63" s="38">
        <v>8</v>
      </c>
      <c r="BR63" s="38"/>
      <c r="BS63" s="38">
        <v>6</v>
      </c>
      <c r="BT63" s="38"/>
      <c r="BU63" s="38">
        <v>7</v>
      </c>
      <c r="BV63" s="38"/>
      <c r="BW63" s="38">
        <v>8</v>
      </c>
      <c r="BX63" s="38"/>
      <c r="BY63" s="38">
        <v>9</v>
      </c>
      <c r="BZ63" s="38"/>
      <c r="CA63" s="38">
        <v>7</v>
      </c>
      <c r="CB63" s="38"/>
      <c r="CC63" s="38">
        <v>7</v>
      </c>
      <c r="CD63" s="38"/>
      <c r="CE63" s="38">
        <v>8</v>
      </c>
      <c r="CF63" s="38"/>
      <c r="CG63" s="38">
        <v>7</v>
      </c>
      <c r="CH63" s="38"/>
      <c r="CI63" s="16">
        <f t="shared" si="12"/>
        <v>233</v>
      </c>
      <c r="CJ63" s="34">
        <f t="shared" si="13"/>
        <v>7.28125</v>
      </c>
      <c r="CK63" s="16" t="str">
        <f t="shared" si="14"/>
        <v>Khá</v>
      </c>
      <c r="CL63" s="16">
        <f t="shared" si="15"/>
        <v>233</v>
      </c>
      <c r="CM63" s="34">
        <f t="shared" si="16"/>
        <v>7.28125</v>
      </c>
      <c r="CN63" s="16" t="str">
        <f t="shared" si="17"/>
        <v>Khá</v>
      </c>
      <c r="CO63" s="16">
        <f t="shared" si="18"/>
        <v>391</v>
      </c>
      <c r="CP63" s="34">
        <f t="shared" si="19"/>
        <v>7.109090909090909</v>
      </c>
      <c r="CQ63" s="37" t="str">
        <f t="shared" si="20"/>
        <v>Khá</v>
      </c>
      <c r="CR63" s="16">
        <f t="shared" si="21"/>
        <v>394</v>
      </c>
      <c r="CS63" s="34">
        <f t="shared" si="22"/>
        <v>7.163636363636364</v>
      </c>
      <c r="CT63" s="16" t="str">
        <f t="shared" si="23"/>
        <v>Khá</v>
      </c>
    </row>
    <row r="64" spans="1:98" ht="21.75" customHeight="1">
      <c r="A64" s="11">
        <v>55</v>
      </c>
      <c r="B64" s="12" t="s">
        <v>89</v>
      </c>
      <c r="C64" s="24" t="s">
        <v>245</v>
      </c>
      <c r="D64" s="39" t="s">
        <v>246</v>
      </c>
      <c r="E64" s="40" t="s">
        <v>247</v>
      </c>
      <c r="F64" s="27">
        <v>6</v>
      </c>
      <c r="G64" s="21">
        <v>7</v>
      </c>
      <c r="H64" s="21"/>
      <c r="I64" s="21">
        <v>8</v>
      </c>
      <c r="J64" s="21"/>
      <c r="K64" s="21">
        <v>6</v>
      </c>
      <c r="L64" s="21"/>
      <c r="M64" s="21">
        <v>5</v>
      </c>
      <c r="N64" s="21"/>
      <c r="O64" s="21">
        <v>5</v>
      </c>
      <c r="P64" s="21"/>
      <c r="Q64" s="21">
        <v>3</v>
      </c>
      <c r="R64" s="21">
        <v>6</v>
      </c>
      <c r="S64" s="21">
        <v>3</v>
      </c>
      <c r="T64" s="21">
        <v>7</v>
      </c>
      <c r="U64" s="21">
        <v>6</v>
      </c>
      <c r="V64" s="21"/>
      <c r="W64" s="21">
        <v>8</v>
      </c>
      <c r="X64" s="21"/>
      <c r="Y64" s="21">
        <v>8</v>
      </c>
      <c r="Z64" s="21"/>
      <c r="AA64" s="16">
        <f t="shared" si="24"/>
        <v>136</v>
      </c>
      <c r="AB64" s="16">
        <f t="shared" si="25"/>
        <v>5.666666666666667</v>
      </c>
      <c r="AC64" s="20" t="str">
        <f t="shared" si="26"/>
        <v>TB</v>
      </c>
      <c r="AD64" s="16">
        <f t="shared" si="27"/>
        <v>154</v>
      </c>
      <c r="AE64" s="16">
        <f t="shared" si="28"/>
        <v>6.416666666666667</v>
      </c>
      <c r="AF64" s="20" t="str">
        <f t="shared" si="29"/>
        <v>TBK</v>
      </c>
      <c r="AG64" s="16">
        <v>7</v>
      </c>
      <c r="AH64" s="16"/>
      <c r="AI64" s="16">
        <v>8</v>
      </c>
      <c r="AJ64" s="16"/>
      <c r="AK64" s="16">
        <v>5</v>
      </c>
      <c r="AL64" s="16"/>
      <c r="AM64" s="16">
        <v>3</v>
      </c>
      <c r="AN64" s="16">
        <v>5</v>
      </c>
      <c r="AO64" s="16">
        <v>5</v>
      </c>
      <c r="AP64" s="16"/>
      <c r="AQ64" s="16">
        <v>6</v>
      </c>
      <c r="AR64" s="16"/>
      <c r="AS64" s="16">
        <v>7</v>
      </c>
      <c r="AT64" s="16"/>
      <c r="AU64" s="16">
        <v>5</v>
      </c>
      <c r="AV64" s="16"/>
      <c r="AW64" s="16">
        <v>9</v>
      </c>
      <c r="AX64" s="16"/>
      <c r="AY64" s="16">
        <v>8</v>
      </c>
      <c r="AZ64" s="16"/>
      <c r="BA64" s="16">
        <f t="shared" si="30"/>
        <v>147</v>
      </c>
      <c r="BB64" s="34">
        <f t="shared" si="7"/>
        <v>6.391304347826087</v>
      </c>
      <c r="BC64" s="16" t="str">
        <f t="shared" si="31"/>
        <v>TBK</v>
      </c>
      <c r="BD64" s="16">
        <f t="shared" si="32"/>
        <v>151</v>
      </c>
      <c r="BE64" s="34">
        <f t="shared" si="10"/>
        <v>6.565217391304348</v>
      </c>
      <c r="BF64" s="16" t="str">
        <f t="shared" si="33"/>
        <v>TBK</v>
      </c>
      <c r="BG64" s="38">
        <v>9</v>
      </c>
      <c r="BH64" s="38"/>
      <c r="BI64" s="38">
        <v>9</v>
      </c>
      <c r="BJ64" s="38"/>
      <c r="BK64" s="38">
        <v>5</v>
      </c>
      <c r="BL64" s="38"/>
      <c r="BM64" s="38">
        <v>7</v>
      </c>
      <c r="BN64" s="38"/>
      <c r="BO64" s="38">
        <v>8</v>
      </c>
      <c r="BP64" s="38"/>
      <c r="BQ64" s="38">
        <v>8</v>
      </c>
      <c r="BR64" s="38"/>
      <c r="BS64" s="38">
        <v>6</v>
      </c>
      <c r="BT64" s="38"/>
      <c r="BU64" s="38">
        <v>6</v>
      </c>
      <c r="BV64" s="38"/>
      <c r="BW64" s="38">
        <v>7</v>
      </c>
      <c r="BX64" s="38"/>
      <c r="BY64" s="38">
        <v>8</v>
      </c>
      <c r="BZ64" s="38"/>
      <c r="CA64" s="38">
        <v>6</v>
      </c>
      <c r="CB64" s="38"/>
      <c r="CC64" s="38">
        <v>8</v>
      </c>
      <c r="CD64" s="38"/>
      <c r="CE64" s="38">
        <v>8</v>
      </c>
      <c r="CF64" s="38"/>
      <c r="CG64" s="38">
        <v>5</v>
      </c>
      <c r="CH64" s="38"/>
      <c r="CI64" s="16">
        <f t="shared" si="12"/>
        <v>228</v>
      </c>
      <c r="CJ64" s="34">
        <f t="shared" si="13"/>
        <v>7.125</v>
      </c>
      <c r="CK64" s="16" t="str">
        <f t="shared" si="14"/>
        <v>Khá</v>
      </c>
      <c r="CL64" s="16">
        <f t="shared" si="15"/>
        <v>228</v>
      </c>
      <c r="CM64" s="34">
        <f t="shared" si="16"/>
        <v>7.125</v>
      </c>
      <c r="CN64" s="16" t="str">
        <f t="shared" si="17"/>
        <v>Khá</v>
      </c>
      <c r="CO64" s="16">
        <f t="shared" si="18"/>
        <v>375</v>
      </c>
      <c r="CP64" s="34">
        <f t="shared" si="19"/>
        <v>6.818181818181818</v>
      </c>
      <c r="CQ64" s="37" t="str">
        <f t="shared" si="20"/>
        <v>TBK</v>
      </c>
      <c r="CR64" s="16">
        <f t="shared" si="21"/>
        <v>379</v>
      </c>
      <c r="CS64" s="34">
        <f t="shared" si="22"/>
        <v>6.890909090909091</v>
      </c>
      <c r="CT64" s="16" t="str">
        <f t="shared" si="23"/>
        <v>TBK</v>
      </c>
    </row>
    <row r="65" spans="1:98" ht="21.75" customHeight="1">
      <c r="A65" s="11">
        <v>56</v>
      </c>
      <c r="B65" s="12" t="s">
        <v>41</v>
      </c>
      <c r="C65" s="24" t="s">
        <v>248</v>
      </c>
      <c r="D65" s="39" t="s">
        <v>249</v>
      </c>
      <c r="E65" s="40" t="s">
        <v>250</v>
      </c>
      <c r="F65" s="27">
        <v>1</v>
      </c>
      <c r="G65" s="21">
        <v>6</v>
      </c>
      <c r="H65" s="21"/>
      <c r="I65" s="21">
        <v>6</v>
      </c>
      <c r="J65" s="21"/>
      <c r="K65" s="21">
        <v>3</v>
      </c>
      <c r="L65" s="21">
        <v>5</v>
      </c>
      <c r="M65" s="21">
        <v>3</v>
      </c>
      <c r="N65" s="21">
        <v>5</v>
      </c>
      <c r="O65" s="21">
        <v>5</v>
      </c>
      <c r="P65" s="21"/>
      <c r="Q65" s="21">
        <v>6</v>
      </c>
      <c r="R65" s="21"/>
      <c r="S65" s="21">
        <v>2</v>
      </c>
      <c r="T65" s="21">
        <v>5</v>
      </c>
      <c r="U65" s="21">
        <v>6</v>
      </c>
      <c r="V65" s="21"/>
      <c r="W65" s="21">
        <v>5</v>
      </c>
      <c r="X65" s="21"/>
      <c r="Y65" s="21">
        <v>6</v>
      </c>
      <c r="Z65" s="21"/>
      <c r="AA65" s="16">
        <f t="shared" si="24"/>
        <v>103</v>
      </c>
      <c r="AB65" s="16">
        <f t="shared" si="25"/>
        <v>4.291666666666667</v>
      </c>
      <c r="AC65" s="20" t="str">
        <f t="shared" si="26"/>
        <v>Yếu</v>
      </c>
      <c r="AD65" s="16">
        <f t="shared" si="27"/>
        <v>128</v>
      </c>
      <c r="AE65" s="16">
        <f t="shared" si="28"/>
        <v>5.333333333333333</v>
      </c>
      <c r="AF65" s="20" t="str">
        <f t="shared" si="29"/>
        <v>TB</v>
      </c>
      <c r="AG65" s="16">
        <v>5</v>
      </c>
      <c r="AH65" s="16"/>
      <c r="AI65" s="16">
        <v>6</v>
      </c>
      <c r="AJ65" s="16"/>
      <c r="AK65" s="16">
        <v>3</v>
      </c>
      <c r="AL65" s="16">
        <v>3</v>
      </c>
      <c r="AM65" s="16">
        <v>5</v>
      </c>
      <c r="AN65" s="16"/>
      <c r="AO65" s="16">
        <v>5</v>
      </c>
      <c r="AP65" s="16"/>
      <c r="AQ65" s="16">
        <v>7</v>
      </c>
      <c r="AR65" s="16"/>
      <c r="AS65" s="16">
        <v>6</v>
      </c>
      <c r="AT65" s="16"/>
      <c r="AU65" s="16">
        <v>4</v>
      </c>
      <c r="AV65" s="16">
        <v>5</v>
      </c>
      <c r="AW65" s="16">
        <v>9</v>
      </c>
      <c r="AX65" s="16"/>
      <c r="AY65" s="16">
        <v>3</v>
      </c>
      <c r="AZ65" s="16">
        <v>7</v>
      </c>
      <c r="BA65" s="16">
        <f t="shared" si="30"/>
        <v>121</v>
      </c>
      <c r="BB65" s="34">
        <f t="shared" si="7"/>
        <v>5.260869565217392</v>
      </c>
      <c r="BC65" s="16" t="str">
        <f t="shared" si="31"/>
        <v>TB</v>
      </c>
      <c r="BD65" s="16">
        <f t="shared" si="32"/>
        <v>134</v>
      </c>
      <c r="BE65" s="34">
        <f t="shared" si="10"/>
        <v>5.826086956521739</v>
      </c>
      <c r="BF65" s="16" t="str">
        <f t="shared" si="33"/>
        <v>TB</v>
      </c>
      <c r="BG65" s="38">
        <v>7</v>
      </c>
      <c r="BH65" s="38"/>
      <c r="BI65" s="38">
        <v>8</v>
      </c>
      <c r="BJ65" s="38"/>
      <c r="BK65" s="38">
        <v>7</v>
      </c>
      <c r="BL65" s="38"/>
      <c r="BM65" s="38">
        <v>8</v>
      </c>
      <c r="BN65" s="38"/>
      <c r="BO65" s="38">
        <v>5</v>
      </c>
      <c r="BP65" s="38"/>
      <c r="BQ65" s="38">
        <v>8</v>
      </c>
      <c r="BR65" s="38"/>
      <c r="BS65" s="38">
        <v>5</v>
      </c>
      <c r="BT65" s="38"/>
      <c r="BU65" s="38">
        <v>5</v>
      </c>
      <c r="BV65" s="38"/>
      <c r="BW65" s="38">
        <v>6</v>
      </c>
      <c r="BX65" s="38"/>
      <c r="BY65" s="38">
        <v>7</v>
      </c>
      <c r="BZ65" s="38"/>
      <c r="CA65" s="38">
        <v>5</v>
      </c>
      <c r="CB65" s="38"/>
      <c r="CC65" s="38">
        <v>5</v>
      </c>
      <c r="CD65" s="38"/>
      <c r="CE65" s="38">
        <v>5</v>
      </c>
      <c r="CF65" s="38"/>
      <c r="CG65" s="38">
        <v>5</v>
      </c>
      <c r="CH65" s="38"/>
      <c r="CI65" s="16">
        <f t="shared" si="12"/>
        <v>191</v>
      </c>
      <c r="CJ65" s="34">
        <f t="shared" si="13"/>
        <v>5.96875</v>
      </c>
      <c r="CK65" s="16" t="str">
        <f t="shared" si="14"/>
        <v>TB</v>
      </c>
      <c r="CL65" s="16">
        <f t="shared" si="15"/>
        <v>191</v>
      </c>
      <c r="CM65" s="34">
        <f t="shared" si="16"/>
        <v>5.96875</v>
      </c>
      <c r="CN65" s="16" t="str">
        <f t="shared" si="17"/>
        <v>TB</v>
      </c>
      <c r="CO65" s="16">
        <f t="shared" si="18"/>
        <v>312</v>
      </c>
      <c r="CP65" s="34">
        <f t="shared" si="19"/>
        <v>5.672727272727273</v>
      </c>
      <c r="CQ65" s="37" t="str">
        <f t="shared" si="20"/>
        <v>TB</v>
      </c>
      <c r="CR65" s="16">
        <f t="shared" si="21"/>
        <v>325</v>
      </c>
      <c r="CS65" s="34">
        <f t="shared" si="22"/>
        <v>5.909090909090909</v>
      </c>
      <c r="CT65" s="16" t="str">
        <f t="shared" si="23"/>
        <v>TB</v>
      </c>
    </row>
    <row r="66" spans="1:98" ht="21.75" customHeight="1">
      <c r="A66" s="11">
        <v>57</v>
      </c>
      <c r="B66" s="12" t="s">
        <v>42</v>
      </c>
      <c r="C66" s="24" t="s">
        <v>251</v>
      </c>
      <c r="D66" s="39" t="s">
        <v>190</v>
      </c>
      <c r="E66" s="40" t="s">
        <v>252</v>
      </c>
      <c r="F66" s="27">
        <v>2</v>
      </c>
      <c r="G66" s="21">
        <v>8</v>
      </c>
      <c r="H66" s="21"/>
      <c r="I66" s="21">
        <v>6</v>
      </c>
      <c r="J66" s="21"/>
      <c r="K66" s="21">
        <v>6</v>
      </c>
      <c r="L66" s="21"/>
      <c r="M66" s="21">
        <v>7</v>
      </c>
      <c r="N66" s="21"/>
      <c r="O66" s="21">
        <v>8</v>
      </c>
      <c r="P66" s="21"/>
      <c r="Q66" s="21">
        <v>7</v>
      </c>
      <c r="R66" s="21"/>
      <c r="S66" s="21">
        <v>5</v>
      </c>
      <c r="T66" s="21"/>
      <c r="U66" s="21">
        <v>8</v>
      </c>
      <c r="V66" s="21"/>
      <c r="W66" s="21">
        <v>8</v>
      </c>
      <c r="X66" s="21"/>
      <c r="Y66" s="21">
        <v>9</v>
      </c>
      <c r="Z66" s="21"/>
      <c r="AA66" s="16">
        <f t="shared" si="24"/>
        <v>167</v>
      </c>
      <c r="AB66" s="16">
        <f t="shared" si="25"/>
        <v>6.958333333333333</v>
      </c>
      <c r="AC66" s="20" t="str">
        <f t="shared" si="26"/>
        <v>TBK</v>
      </c>
      <c r="AD66" s="16">
        <f t="shared" si="27"/>
        <v>167</v>
      </c>
      <c r="AE66" s="16">
        <f t="shared" si="28"/>
        <v>6.958333333333333</v>
      </c>
      <c r="AF66" s="20" t="str">
        <f t="shared" si="29"/>
        <v>TBK</v>
      </c>
      <c r="AG66" s="16">
        <v>8</v>
      </c>
      <c r="AH66" s="16"/>
      <c r="AI66" s="16">
        <v>10</v>
      </c>
      <c r="AJ66" s="16"/>
      <c r="AK66" s="16">
        <v>6</v>
      </c>
      <c r="AL66" s="16"/>
      <c r="AM66" s="16">
        <v>3</v>
      </c>
      <c r="AN66" s="16">
        <v>5</v>
      </c>
      <c r="AO66" s="16">
        <v>6</v>
      </c>
      <c r="AP66" s="16"/>
      <c r="AQ66" s="16">
        <v>8</v>
      </c>
      <c r="AR66" s="16"/>
      <c r="AS66" s="16">
        <v>8</v>
      </c>
      <c r="AT66" s="16"/>
      <c r="AU66" s="16">
        <v>10</v>
      </c>
      <c r="AV66" s="16"/>
      <c r="AW66" s="16">
        <v>9</v>
      </c>
      <c r="AX66" s="16"/>
      <c r="AY66" s="16">
        <v>9</v>
      </c>
      <c r="AZ66" s="16"/>
      <c r="BA66" s="16">
        <f t="shared" si="30"/>
        <v>172</v>
      </c>
      <c r="BB66" s="34">
        <f t="shared" si="7"/>
        <v>7.478260869565218</v>
      </c>
      <c r="BC66" s="16" t="str">
        <f t="shared" si="31"/>
        <v>Khá</v>
      </c>
      <c r="BD66" s="16">
        <f t="shared" si="32"/>
        <v>176</v>
      </c>
      <c r="BE66" s="34">
        <f t="shared" si="10"/>
        <v>7.6521739130434785</v>
      </c>
      <c r="BF66" s="16" t="str">
        <f t="shared" si="33"/>
        <v>Khá</v>
      </c>
      <c r="BG66" s="38">
        <v>9</v>
      </c>
      <c r="BH66" s="38"/>
      <c r="BI66" s="38">
        <v>9</v>
      </c>
      <c r="BJ66" s="38"/>
      <c r="BK66" s="38">
        <v>8</v>
      </c>
      <c r="BL66" s="38"/>
      <c r="BM66" s="38">
        <v>8</v>
      </c>
      <c r="BN66" s="38"/>
      <c r="BO66" s="38">
        <v>7</v>
      </c>
      <c r="BP66" s="38"/>
      <c r="BQ66" s="38">
        <v>9</v>
      </c>
      <c r="BR66" s="38"/>
      <c r="BS66" s="38">
        <v>7</v>
      </c>
      <c r="BT66" s="38"/>
      <c r="BU66" s="38">
        <v>7</v>
      </c>
      <c r="BV66" s="38"/>
      <c r="BW66" s="38">
        <v>8</v>
      </c>
      <c r="BX66" s="38"/>
      <c r="BY66" s="38">
        <v>9</v>
      </c>
      <c r="BZ66" s="38"/>
      <c r="CA66" s="38">
        <v>7</v>
      </c>
      <c r="CB66" s="38"/>
      <c r="CC66" s="38">
        <v>9</v>
      </c>
      <c r="CD66" s="38"/>
      <c r="CE66" s="38">
        <v>7</v>
      </c>
      <c r="CF66" s="38"/>
      <c r="CG66" s="38">
        <v>7</v>
      </c>
      <c r="CH66" s="38"/>
      <c r="CI66" s="16">
        <f t="shared" si="12"/>
        <v>253</v>
      </c>
      <c r="CJ66" s="34">
        <f t="shared" si="13"/>
        <v>7.90625</v>
      </c>
      <c r="CK66" s="16" t="str">
        <f t="shared" si="14"/>
        <v>Khá</v>
      </c>
      <c r="CL66" s="16">
        <f t="shared" si="15"/>
        <v>253</v>
      </c>
      <c r="CM66" s="34">
        <f t="shared" si="16"/>
        <v>7.90625</v>
      </c>
      <c r="CN66" s="16" t="str">
        <f t="shared" si="17"/>
        <v>Khá</v>
      </c>
      <c r="CO66" s="16">
        <f t="shared" si="18"/>
        <v>425</v>
      </c>
      <c r="CP66" s="34">
        <f t="shared" si="19"/>
        <v>7.7272727272727275</v>
      </c>
      <c r="CQ66" s="37" t="str">
        <f t="shared" si="20"/>
        <v>Khá</v>
      </c>
      <c r="CR66" s="16">
        <f t="shared" si="21"/>
        <v>429</v>
      </c>
      <c r="CS66" s="34">
        <f t="shared" si="22"/>
        <v>7.8</v>
      </c>
      <c r="CT66" s="16" t="str">
        <f t="shared" si="23"/>
        <v>Khá</v>
      </c>
    </row>
    <row r="67" spans="1:98" ht="21.75" customHeight="1">
      <c r="A67" s="11">
        <v>58</v>
      </c>
      <c r="B67" s="12"/>
      <c r="C67" s="24" t="s">
        <v>253</v>
      </c>
      <c r="D67" s="39" t="s">
        <v>254</v>
      </c>
      <c r="E67" s="40" t="s">
        <v>255</v>
      </c>
      <c r="F67" s="27">
        <v>3</v>
      </c>
      <c r="G67" s="21">
        <v>7</v>
      </c>
      <c r="H67" s="21"/>
      <c r="I67" s="21">
        <v>7</v>
      </c>
      <c r="J67" s="21"/>
      <c r="K67" s="21">
        <v>5</v>
      </c>
      <c r="L67" s="21"/>
      <c r="M67" s="21">
        <v>5</v>
      </c>
      <c r="N67" s="21"/>
      <c r="O67" s="21">
        <v>5</v>
      </c>
      <c r="P67" s="21"/>
      <c r="Q67" s="21">
        <v>6</v>
      </c>
      <c r="R67" s="21"/>
      <c r="S67" s="21">
        <v>3</v>
      </c>
      <c r="T67" s="21">
        <v>5</v>
      </c>
      <c r="U67" s="21">
        <v>8</v>
      </c>
      <c r="V67" s="21"/>
      <c r="W67" s="21">
        <v>8</v>
      </c>
      <c r="X67" s="21"/>
      <c r="Y67" s="21">
        <v>6</v>
      </c>
      <c r="Z67" s="21"/>
      <c r="AA67" s="16">
        <f t="shared" si="24"/>
        <v>138</v>
      </c>
      <c r="AB67" s="16">
        <f t="shared" si="25"/>
        <v>5.75</v>
      </c>
      <c r="AC67" s="20" t="str">
        <f t="shared" si="26"/>
        <v>TB</v>
      </c>
      <c r="AD67" s="16">
        <f t="shared" si="27"/>
        <v>144</v>
      </c>
      <c r="AE67" s="16">
        <f t="shared" si="28"/>
        <v>6</v>
      </c>
      <c r="AF67" s="20" t="str">
        <f t="shared" si="29"/>
        <v>TBK</v>
      </c>
      <c r="AG67" s="16">
        <v>7</v>
      </c>
      <c r="AH67" s="16"/>
      <c r="AI67" s="16">
        <v>6</v>
      </c>
      <c r="AJ67" s="16"/>
      <c r="AK67" s="16">
        <v>4</v>
      </c>
      <c r="AL67" s="16">
        <v>5</v>
      </c>
      <c r="AM67" s="16">
        <v>3</v>
      </c>
      <c r="AN67" s="16">
        <v>5</v>
      </c>
      <c r="AO67" s="16">
        <v>5</v>
      </c>
      <c r="AP67" s="16"/>
      <c r="AQ67" s="16">
        <v>5</v>
      </c>
      <c r="AR67" s="16"/>
      <c r="AS67" s="16">
        <v>7</v>
      </c>
      <c r="AT67" s="16"/>
      <c r="AU67" s="16">
        <v>5</v>
      </c>
      <c r="AV67" s="16"/>
      <c r="AW67" s="16">
        <v>9</v>
      </c>
      <c r="AX67" s="16"/>
      <c r="AY67" s="16">
        <v>5</v>
      </c>
      <c r="AZ67" s="16"/>
      <c r="BA67" s="16">
        <f t="shared" si="30"/>
        <v>131</v>
      </c>
      <c r="BB67" s="34">
        <f t="shared" si="7"/>
        <v>5.695652173913044</v>
      </c>
      <c r="BC67" s="16" t="str">
        <f t="shared" si="31"/>
        <v>TB</v>
      </c>
      <c r="BD67" s="16">
        <f t="shared" si="32"/>
        <v>138</v>
      </c>
      <c r="BE67" s="34">
        <f t="shared" si="10"/>
        <v>6</v>
      </c>
      <c r="BF67" s="16" t="str">
        <f t="shared" si="33"/>
        <v>TBK</v>
      </c>
      <c r="BG67" s="38">
        <v>7</v>
      </c>
      <c r="BH67" s="38"/>
      <c r="BI67" s="38">
        <v>8</v>
      </c>
      <c r="BJ67" s="38"/>
      <c r="BK67" s="38">
        <v>4</v>
      </c>
      <c r="BL67" s="38">
        <v>5</v>
      </c>
      <c r="BM67" s="38">
        <v>7</v>
      </c>
      <c r="BN67" s="38"/>
      <c r="BO67" s="38">
        <v>7</v>
      </c>
      <c r="BP67" s="38"/>
      <c r="BQ67" s="38">
        <v>8</v>
      </c>
      <c r="BR67" s="38"/>
      <c r="BS67" s="38">
        <v>5</v>
      </c>
      <c r="BT67" s="38"/>
      <c r="BU67" s="38">
        <v>5</v>
      </c>
      <c r="BV67" s="38"/>
      <c r="BW67" s="38">
        <v>7</v>
      </c>
      <c r="BX67" s="38"/>
      <c r="BY67" s="38">
        <v>8</v>
      </c>
      <c r="BZ67" s="38"/>
      <c r="CA67" s="38">
        <v>6</v>
      </c>
      <c r="CB67" s="38"/>
      <c r="CC67" s="38">
        <v>6</v>
      </c>
      <c r="CD67" s="38"/>
      <c r="CE67" s="38">
        <v>7</v>
      </c>
      <c r="CF67" s="38"/>
      <c r="CG67" s="38">
        <v>5</v>
      </c>
      <c r="CH67" s="38"/>
      <c r="CI67" s="16">
        <f t="shared" si="12"/>
        <v>204</v>
      </c>
      <c r="CJ67" s="34">
        <f t="shared" si="13"/>
        <v>6.375</v>
      </c>
      <c r="CK67" s="16" t="str">
        <f t="shared" si="14"/>
        <v>TBK</v>
      </c>
      <c r="CL67" s="16">
        <f t="shared" si="15"/>
        <v>206</v>
      </c>
      <c r="CM67" s="34">
        <f t="shared" si="16"/>
        <v>6.4375</v>
      </c>
      <c r="CN67" s="16" t="str">
        <f t="shared" si="17"/>
        <v>TBK</v>
      </c>
      <c r="CO67" s="16">
        <f t="shared" si="18"/>
        <v>335</v>
      </c>
      <c r="CP67" s="34">
        <f t="shared" si="19"/>
        <v>6.090909090909091</v>
      </c>
      <c r="CQ67" s="37" t="str">
        <f t="shared" si="20"/>
        <v>TBK</v>
      </c>
      <c r="CR67" s="16">
        <f t="shared" si="21"/>
        <v>344</v>
      </c>
      <c r="CS67" s="34">
        <f t="shared" si="22"/>
        <v>6.254545454545455</v>
      </c>
      <c r="CT67" s="16" t="str">
        <f t="shared" si="23"/>
        <v>TBK</v>
      </c>
    </row>
    <row r="68" spans="1:98" ht="21.75" customHeight="1">
      <c r="A68" s="11">
        <v>59</v>
      </c>
      <c r="B68" s="12"/>
      <c r="C68" s="24" t="s">
        <v>256</v>
      </c>
      <c r="D68" s="39" t="s">
        <v>10</v>
      </c>
      <c r="E68" s="40" t="s">
        <v>257</v>
      </c>
      <c r="F68" s="27">
        <v>3</v>
      </c>
      <c r="G68" s="21">
        <v>6</v>
      </c>
      <c r="H68" s="21"/>
      <c r="I68" s="21">
        <v>1</v>
      </c>
      <c r="J68" s="21">
        <v>8</v>
      </c>
      <c r="K68" s="21">
        <v>5</v>
      </c>
      <c r="L68" s="21"/>
      <c r="M68" s="21">
        <v>9</v>
      </c>
      <c r="N68" s="21"/>
      <c r="O68" s="21">
        <v>5</v>
      </c>
      <c r="P68" s="21"/>
      <c r="Q68" s="21">
        <v>6</v>
      </c>
      <c r="R68" s="21"/>
      <c r="S68" s="21">
        <v>5</v>
      </c>
      <c r="T68" s="21"/>
      <c r="U68" s="21">
        <v>6</v>
      </c>
      <c r="V68" s="21"/>
      <c r="W68" s="21">
        <v>6</v>
      </c>
      <c r="X68" s="21"/>
      <c r="Y68" s="21">
        <v>8</v>
      </c>
      <c r="Z68" s="21"/>
      <c r="AA68" s="16">
        <f t="shared" si="24"/>
        <v>140</v>
      </c>
      <c r="AB68" s="16">
        <f t="shared" si="25"/>
        <v>5.833333333333333</v>
      </c>
      <c r="AC68" s="20" t="str">
        <f t="shared" si="26"/>
        <v>TB</v>
      </c>
      <c r="AD68" s="16">
        <f t="shared" si="27"/>
        <v>147</v>
      </c>
      <c r="AE68" s="16">
        <f t="shared" si="28"/>
        <v>6.125</v>
      </c>
      <c r="AF68" s="20" t="str">
        <f t="shared" si="29"/>
        <v>TBK</v>
      </c>
      <c r="AG68" s="16">
        <v>6</v>
      </c>
      <c r="AH68" s="16"/>
      <c r="AI68" s="16">
        <v>6</v>
      </c>
      <c r="AJ68" s="16"/>
      <c r="AK68" s="16">
        <v>3</v>
      </c>
      <c r="AL68" s="16">
        <v>4</v>
      </c>
      <c r="AM68" s="16">
        <v>6</v>
      </c>
      <c r="AN68" s="16"/>
      <c r="AO68" s="16">
        <v>5</v>
      </c>
      <c r="AP68" s="16"/>
      <c r="AQ68" s="16">
        <v>7</v>
      </c>
      <c r="AR68" s="16"/>
      <c r="AS68" s="16">
        <v>6</v>
      </c>
      <c r="AT68" s="16"/>
      <c r="AU68" s="16">
        <v>2</v>
      </c>
      <c r="AV68" s="16">
        <v>7</v>
      </c>
      <c r="AW68" s="16">
        <v>8</v>
      </c>
      <c r="AX68" s="16"/>
      <c r="AY68" s="16">
        <v>5</v>
      </c>
      <c r="AZ68" s="16"/>
      <c r="BA68" s="16">
        <f t="shared" si="30"/>
        <v>127</v>
      </c>
      <c r="BB68" s="34">
        <f t="shared" si="7"/>
        <v>5.521739130434782</v>
      </c>
      <c r="BC68" s="16" t="str">
        <f t="shared" si="31"/>
        <v>TB</v>
      </c>
      <c r="BD68" s="16">
        <f t="shared" si="32"/>
        <v>135</v>
      </c>
      <c r="BE68" s="34">
        <f t="shared" si="10"/>
        <v>5.869565217391305</v>
      </c>
      <c r="BF68" s="16" t="str">
        <f t="shared" si="33"/>
        <v>TB</v>
      </c>
      <c r="BG68" s="38">
        <v>8</v>
      </c>
      <c r="BH68" s="38"/>
      <c r="BI68" s="38">
        <v>9</v>
      </c>
      <c r="BJ68" s="38"/>
      <c r="BK68" s="38">
        <v>8</v>
      </c>
      <c r="BL68" s="38"/>
      <c r="BM68" s="38">
        <v>7</v>
      </c>
      <c r="BN68" s="38"/>
      <c r="BO68" s="38">
        <v>7</v>
      </c>
      <c r="BP68" s="38"/>
      <c r="BQ68" s="38">
        <v>7</v>
      </c>
      <c r="BR68" s="38"/>
      <c r="BS68" s="38">
        <v>6</v>
      </c>
      <c r="BT68" s="38"/>
      <c r="BU68" s="38">
        <v>5</v>
      </c>
      <c r="BV68" s="38"/>
      <c r="BW68" s="38">
        <v>7</v>
      </c>
      <c r="BX68" s="38"/>
      <c r="BY68" s="38">
        <v>8</v>
      </c>
      <c r="BZ68" s="38"/>
      <c r="CA68" s="38">
        <v>6</v>
      </c>
      <c r="CB68" s="38"/>
      <c r="CC68" s="38">
        <v>6</v>
      </c>
      <c r="CD68" s="38"/>
      <c r="CE68" s="38">
        <v>7</v>
      </c>
      <c r="CF68" s="38"/>
      <c r="CG68" s="38">
        <v>5</v>
      </c>
      <c r="CH68" s="38"/>
      <c r="CI68" s="16">
        <f t="shared" si="12"/>
        <v>219</v>
      </c>
      <c r="CJ68" s="34">
        <f t="shared" si="13"/>
        <v>6.84375</v>
      </c>
      <c r="CK68" s="16" t="str">
        <f t="shared" si="14"/>
        <v>TBK</v>
      </c>
      <c r="CL68" s="16">
        <f t="shared" si="15"/>
        <v>219</v>
      </c>
      <c r="CM68" s="34">
        <f t="shared" si="16"/>
        <v>6.84375</v>
      </c>
      <c r="CN68" s="16" t="str">
        <f t="shared" si="17"/>
        <v>TBK</v>
      </c>
      <c r="CO68" s="16">
        <f t="shared" si="18"/>
        <v>346</v>
      </c>
      <c r="CP68" s="34">
        <f t="shared" si="19"/>
        <v>6.290909090909091</v>
      </c>
      <c r="CQ68" s="37" t="str">
        <f t="shared" si="20"/>
        <v>TBK</v>
      </c>
      <c r="CR68" s="16">
        <f t="shared" si="21"/>
        <v>354</v>
      </c>
      <c r="CS68" s="34">
        <f t="shared" si="22"/>
        <v>6.4363636363636365</v>
      </c>
      <c r="CT68" s="16" t="str">
        <f t="shared" si="23"/>
        <v>TBK</v>
      </c>
    </row>
    <row r="69" spans="1:98" ht="21.75" customHeight="1">
      <c r="A69" s="11">
        <v>60</v>
      </c>
      <c r="B69" s="12"/>
      <c r="C69" s="24" t="s">
        <v>258</v>
      </c>
      <c r="D69" s="39" t="s">
        <v>18</v>
      </c>
      <c r="E69" s="40" t="s">
        <v>4</v>
      </c>
      <c r="F69" s="27">
        <v>5</v>
      </c>
      <c r="G69" s="21">
        <v>7</v>
      </c>
      <c r="H69" s="21"/>
      <c r="I69" s="21">
        <v>7</v>
      </c>
      <c r="J69" s="21"/>
      <c r="K69" s="21">
        <v>6</v>
      </c>
      <c r="L69" s="21"/>
      <c r="M69" s="21">
        <v>6</v>
      </c>
      <c r="N69" s="21"/>
      <c r="O69" s="21">
        <v>7</v>
      </c>
      <c r="P69" s="21"/>
      <c r="Q69" s="21">
        <v>6</v>
      </c>
      <c r="R69" s="21"/>
      <c r="S69" s="21">
        <v>6</v>
      </c>
      <c r="T69" s="21"/>
      <c r="U69" s="21">
        <v>3</v>
      </c>
      <c r="V69" s="21">
        <v>7</v>
      </c>
      <c r="W69" s="21">
        <v>7</v>
      </c>
      <c r="X69" s="21"/>
      <c r="Y69" s="21">
        <v>8</v>
      </c>
      <c r="Z69" s="21"/>
      <c r="AA69" s="16">
        <f t="shared" si="24"/>
        <v>148</v>
      </c>
      <c r="AB69" s="16">
        <f t="shared" si="25"/>
        <v>6.166666666666667</v>
      </c>
      <c r="AC69" s="20" t="str">
        <f t="shared" si="26"/>
        <v>TBK</v>
      </c>
      <c r="AD69" s="16">
        <f t="shared" si="27"/>
        <v>156</v>
      </c>
      <c r="AE69" s="16">
        <f t="shared" si="28"/>
        <v>6.5</v>
      </c>
      <c r="AF69" s="20" t="str">
        <f t="shared" si="29"/>
        <v>TBK</v>
      </c>
      <c r="AG69" s="16">
        <v>8</v>
      </c>
      <c r="AH69" s="16"/>
      <c r="AI69" s="16">
        <v>9</v>
      </c>
      <c r="AJ69" s="16"/>
      <c r="AK69" s="16">
        <v>6</v>
      </c>
      <c r="AL69" s="16"/>
      <c r="AM69" s="16">
        <v>5</v>
      </c>
      <c r="AN69" s="16"/>
      <c r="AO69" s="16">
        <v>5</v>
      </c>
      <c r="AP69" s="16"/>
      <c r="AQ69" s="16">
        <v>6</v>
      </c>
      <c r="AR69" s="16"/>
      <c r="AS69" s="16">
        <v>7</v>
      </c>
      <c r="AT69" s="16"/>
      <c r="AU69" s="16">
        <v>10</v>
      </c>
      <c r="AV69" s="16"/>
      <c r="AW69" s="16">
        <v>9</v>
      </c>
      <c r="AX69" s="16"/>
      <c r="AY69" s="16">
        <v>8</v>
      </c>
      <c r="AZ69" s="16"/>
      <c r="BA69" s="16">
        <f t="shared" si="30"/>
        <v>163</v>
      </c>
      <c r="BB69" s="34">
        <f t="shared" si="7"/>
        <v>7.086956521739131</v>
      </c>
      <c r="BC69" s="16" t="str">
        <f t="shared" si="31"/>
        <v>Khá</v>
      </c>
      <c r="BD69" s="16">
        <f t="shared" si="32"/>
        <v>163</v>
      </c>
      <c r="BE69" s="34">
        <f t="shared" si="10"/>
        <v>7.086956521739131</v>
      </c>
      <c r="BF69" s="16" t="str">
        <f t="shared" si="33"/>
        <v>Khá</v>
      </c>
      <c r="BG69" s="38">
        <v>9</v>
      </c>
      <c r="BH69" s="38"/>
      <c r="BI69" s="38">
        <v>8</v>
      </c>
      <c r="BJ69" s="38"/>
      <c r="BK69" s="38">
        <v>7</v>
      </c>
      <c r="BL69" s="38"/>
      <c r="BM69" s="38">
        <v>7</v>
      </c>
      <c r="BN69" s="38"/>
      <c r="BO69" s="38">
        <v>8</v>
      </c>
      <c r="BP69" s="38"/>
      <c r="BQ69" s="38">
        <v>8</v>
      </c>
      <c r="BR69" s="38"/>
      <c r="BS69" s="38">
        <v>8</v>
      </c>
      <c r="BT69" s="38"/>
      <c r="BU69" s="38">
        <v>6</v>
      </c>
      <c r="BV69" s="38"/>
      <c r="BW69" s="38">
        <v>7</v>
      </c>
      <c r="BX69" s="38"/>
      <c r="BY69" s="38">
        <v>9</v>
      </c>
      <c r="BZ69" s="38"/>
      <c r="CA69" s="38">
        <v>9</v>
      </c>
      <c r="CB69" s="38"/>
      <c r="CC69" s="38">
        <v>5</v>
      </c>
      <c r="CD69" s="38"/>
      <c r="CE69" s="38">
        <v>8</v>
      </c>
      <c r="CF69" s="38"/>
      <c r="CG69" s="38">
        <v>7</v>
      </c>
      <c r="CH69" s="38"/>
      <c r="CI69" s="16">
        <f t="shared" si="12"/>
        <v>247</v>
      </c>
      <c r="CJ69" s="34">
        <f t="shared" si="13"/>
        <v>7.71875</v>
      </c>
      <c r="CK69" s="16" t="str">
        <f t="shared" si="14"/>
        <v>Khá</v>
      </c>
      <c r="CL69" s="16">
        <f t="shared" si="15"/>
        <v>247</v>
      </c>
      <c r="CM69" s="34">
        <f t="shared" si="16"/>
        <v>7.71875</v>
      </c>
      <c r="CN69" s="16" t="str">
        <f t="shared" si="17"/>
        <v>Khá</v>
      </c>
      <c r="CO69" s="16">
        <f t="shared" si="18"/>
        <v>410</v>
      </c>
      <c r="CP69" s="34">
        <f t="shared" si="19"/>
        <v>7.454545454545454</v>
      </c>
      <c r="CQ69" s="37" t="str">
        <f t="shared" si="20"/>
        <v>Khá</v>
      </c>
      <c r="CR69" s="16">
        <f t="shared" si="21"/>
        <v>410</v>
      </c>
      <c r="CS69" s="34">
        <f t="shared" si="22"/>
        <v>7.454545454545454</v>
      </c>
      <c r="CT69" s="16" t="str">
        <f t="shared" si="23"/>
        <v>Khá</v>
      </c>
    </row>
    <row r="70" spans="1:98" ht="21.75" customHeight="1">
      <c r="A70" s="11">
        <v>61</v>
      </c>
      <c r="B70" s="12"/>
      <c r="C70" s="24" t="s">
        <v>259</v>
      </c>
      <c r="D70" s="39" t="s">
        <v>260</v>
      </c>
      <c r="E70" s="40" t="s">
        <v>20</v>
      </c>
      <c r="F70" s="27">
        <v>6</v>
      </c>
      <c r="G70" s="21">
        <v>7</v>
      </c>
      <c r="H70" s="21"/>
      <c r="I70" s="21">
        <v>6</v>
      </c>
      <c r="J70" s="21"/>
      <c r="K70" s="21">
        <v>4</v>
      </c>
      <c r="L70" s="21">
        <v>5</v>
      </c>
      <c r="M70" s="21">
        <v>5</v>
      </c>
      <c r="N70" s="21"/>
      <c r="O70" s="21">
        <v>6</v>
      </c>
      <c r="P70" s="21"/>
      <c r="Q70" s="21">
        <v>7</v>
      </c>
      <c r="R70" s="21"/>
      <c r="S70" s="21">
        <v>2</v>
      </c>
      <c r="T70" s="21">
        <v>5</v>
      </c>
      <c r="U70" s="21">
        <v>6</v>
      </c>
      <c r="V70" s="21"/>
      <c r="W70" s="21">
        <v>6</v>
      </c>
      <c r="X70" s="21"/>
      <c r="Y70" s="21">
        <v>7</v>
      </c>
      <c r="Z70" s="21"/>
      <c r="AA70" s="16">
        <f t="shared" si="24"/>
        <v>124</v>
      </c>
      <c r="AB70" s="16">
        <f t="shared" si="25"/>
        <v>5.166666666666667</v>
      </c>
      <c r="AC70" s="20" t="str">
        <f t="shared" si="26"/>
        <v>TB</v>
      </c>
      <c r="AD70" s="16">
        <f t="shared" si="27"/>
        <v>138</v>
      </c>
      <c r="AE70" s="16">
        <f t="shared" si="28"/>
        <v>5.75</v>
      </c>
      <c r="AF70" s="20" t="str">
        <f t="shared" si="29"/>
        <v>TB</v>
      </c>
      <c r="AG70" s="16">
        <v>7</v>
      </c>
      <c r="AH70" s="16"/>
      <c r="AI70" s="16">
        <v>9</v>
      </c>
      <c r="AJ70" s="16"/>
      <c r="AK70" s="16">
        <v>4</v>
      </c>
      <c r="AL70" s="16">
        <v>5</v>
      </c>
      <c r="AM70" s="16">
        <v>6</v>
      </c>
      <c r="AN70" s="16"/>
      <c r="AO70" s="16">
        <v>6</v>
      </c>
      <c r="AP70" s="16"/>
      <c r="AQ70" s="16">
        <v>7</v>
      </c>
      <c r="AR70" s="16"/>
      <c r="AS70" s="16">
        <v>7</v>
      </c>
      <c r="AT70" s="16"/>
      <c r="AU70" s="16">
        <v>5</v>
      </c>
      <c r="AV70" s="16"/>
      <c r="AW70" s="16">
        <v>9</v>
      </c>
      <c r="AX70" s="16"/>
      <c r="AY70" s="16">
        <v>5</v>
      </c>
      <c r="AZ70" s="16"/>
      <c r="BA70" s="16">
        <f t="shared" si="30"/>
        <v>147</v>
      </c>
      <c r="BB70" s="34">
        <f t="shared" si="7"/>
        <v>6.391304347826087</v>
      </c>
      <c r="BC70" s="16" t="str">
        <f t="shared" si="31"/>
        <v>TBK</v>
      </c>
      <c r="BD70" s="16">
        <f t="shared" si="32"/>
        <v>150</v>
      </c>
      <c r="BE70" s="34">
        <f t="shared" si="10"/>
        <v>6.521739130434782</v>
      </c>
      <c r="BF70" s="16" t="str">
        <f t="shared" si="33"/>
        <v>TBK</v>
      </c>
      <c r="BG70" s="38">
        <v>5</v>
      </c>
      <c r="BH70" s="38"/>
      <c r="BI70" s="38">
        <v>8</v>
      </c>
      <c r="BJ70" s="38"/>
      <c r="BK70" s="38">
        <v>6</v>
      </c>
      <c r="BL70" s="38"/>
      <c r="BM70" s="38">
        <v>8</v>
      </c>
      <c r="BN70" s="38"/>
      <c r="BO70" s="38">
        <v>7</v>
      </c>
      <c r="BP70" s="38"/>
      <c r="BQ70" s="38">
        <v>7</v>
      </c>
      <c r="BR70" s="38"/>
      <c r="BS70" s="38">
        <v>7</v>
      </c>
      <c r="BT70" s="38"/>
      <c r="BU70" s="38">
        <v>6</v>
      </c>
      <c r="BV70" s="38"/>
      <c r="BW70" s="38">
        <v>6</v>
      </c>
      <c r="BX70" s="38"/>
      <c r="BY70" s="38">
        <v>7</v>
      </c>
      <c r="BZ70" s="38"/>
      <c r="CA70" s="38">
        <v>7</v>
      </c>
      <c r="CB70" s="38"/>
      <c r="CC70" s="38">
        <v>6</v>
      </c>
      <c r="CD70" s="38"/>
      <c r="CE70" s="38">
        <v>8</v>
      </c>
      <c r="CF70" s="38"/>
      <c r="CG70" s="38">
        <v>6</v>
      </c>
      <c r="CH70" s="38"/>
      <c r="CI70" s="16">
        <f t="shared" si="12"/>
        <v>207</v>
      </c>
      <c r="CJ70" s="34">
        <f t="shared" si="13"/>
        <v>6.46875</v>
      </c>
      <c r="CK70" s="16" t="str">
        <f t="shared" si="14"/>
        <v>TBK</v>
      </c>
      <c r="CL70" s="16">
        <f t="shared" si="15"/>
        <v>207</v>
      </c>
      <c r="CM70" s="34">
        <f t="shared" si="16"/>
        <v>6.46875</v>
      </c>
      <c r="CN70" s="16" t="str">
        <f t="shared" si="17"/>
        <v>TBK</v>
      </c>
      <c r="CO70" s="16">
        <f t="shared" si="18"/>
        <v>354</v>
      </c>
      <c r="CP70" s="34">
        <f t="shared" si="19"/>
        <v>6.4363636363636365</v>
      </c>
      <c r="CQ70" s="37" t="str">
        <f t="shared" si="20"/>
        <v>TBK</v>
      </c>
      <c r="CR70" s="16">
        <f t="shared" si="21"/>
        <v>357</v>
      </c>
      <c r="CS70" s="34">
        <f t="shared" si="22"/>
        <v>6.490909090909091</v>
      </c>
      <c r="CT70" s="16" t="str">
        <f t="shared" si="23"/>
        <v>TBK</v>
      </c>
    </row>
    <row r="71" spans="1:98" ht="21.75" customHeight="1">
      <c r="A71" s="11">
        <v>62</v>
      </c>
      <c r="B71" s="12"/>
      <c r="C71" s="24" t="s">
        <v>261</v>
      </c>
      <c r="D71" s="39" t="s">
        <v>262</v>
      </c>
      <c r="E71" s="40" t="s">
        <v>27</v>
      </c>
      <c r="F71" s="27">
        <v>2</v>
      </c>
      <c r="G71" s="21">
        <v>5</v>
      </c>
      <c r="H71" s="21"/>
      <c r="I71" s="21">
        <v>5</v>
      </c>
      <c r="J71" s="21"/>
      <c r="K71" s="21">
        <v>5</v>
      </c>
      <c r="L71" s="21"/>
      <c r="M71" s="21">
        <v>5</v>
      </c>
      <c r="N71" s="21"/>
      <c r="O71" s="21">
        <v>6</v>
      </c>
      <c r="P71" s="21"/>
      <c r="Q71" s="21">
        <v>5</v>
      </c>
      <c r="R71" s="21"/>
      <c r="S71" s="21">
        <v>5</v>
      </c>
      <c r="T71" s="21"/>
      <c r="U71" s="21">
        <v>8</v>
      </c>
      <c r="V71" s="21"/>
      <c r="W71" s="21">
        <v>6</v>
      </c>
      <c r="X71" s="21"/>
      <c r="Y71" s="21">
        <v>8</v>
      </c>
      <c r="Z71" s="21"/>
      <c r="AA71" s="16">
        <f t="shared" si="24"/>
        <v>134</v>
      </c>
      <c r="AB71" s="16">
        <f t="shared" si="25"/>
        <v>5.583333333333333</v>
      </c>
      <c r="AC71" s="20" t="str">
        <f t="shared" si="26"/>
        <v>TB</v>
      </c>
      <c r="AD71" s="16">
        <f t="shared" si="27"/>
        <v>134</v>
      </c>
      <c r="AE71" s="16">
        <f t="shared" si="28"/>
        <v>5.583333333333333</v>
      </c>
      <c r="AF71" s="20" t="str">
        <f t="shared" si="29"/>
        <v>TB</v>
      </c>
      <c r="AG71" s="16">
        <v>8</v>
      </c>
      <c r="AH71" s="16"/>
      <c r="AI71" s="16">
        <v>9</v>
      </c>
      <c r="AJ71" s="16"/>
      <c r="AK71" s="16">
        <v>5</v>
      </c>
      <c r="AL71" s="16"/>
      <c r="AM71" s="16">
        <v>7</v>
      </c>
      <c r="AN71" s="16"/>
      <c r="AO71" s="16">
        <v>5</v>
      </c>
      <c r="AP71" s="16"/>
      <c r="AQ71" s="16">
        <v>8</v>
      </c>
      <c r="AR71" s="16"/>
      <c r="AS71" s="16">
        <v>8</v>
      </c>
      <c r="AT71" s="16"/>
      <c r="AU71" s="16">
        <v>7</v>
      </c>
      <c r="AV71" s="16"/>
      <c r="AW71" s="16">
        <v>9</v>
      </c>
      <c r="AX71" s="16"/>
      <c r="AY71" s="16">
        <v>7</v>
      </c>
      <c r="AZ71" s="16"/>
      <c r="BA71" s="16">
        <f t="shared" si="30"/>
        <v>164</v>
      </c>
      <c r="BB71" s="34">
        <f t="shared" si="7"/>
        <v>7.130434782608695</v>
      </c>
      <c r="BC71" s="16" t="str">
        <f t="shared" si="31"/>
        <v>Khá</v>
      </c>
      <c r="BD71" s="16">
        <f t="shared" si="32"/>
        <v>164</v>
      </c>
      <c r="BE71" s="34">
        <f t="shared" si="10"/>
        <v>7.130434782608695</v>
      </c>
      <c r="BF71" s="16" t="str">
        <f t="shared" si="33"/>
        <v>Khá</v>
      </c>
      <c r="BG71" s="38">
        <v>7</v>
      </c>
      <c r="BH71" s="38"/>
      <c r="BI71" s="38">
        <v>7</v>
      </c>
      <c r="BJ71" s="38"/>
      <c r="BK71" s="38">
        <v>5</v>
      </c>
      <c r="BL71" s="38"/>
      <c r="BM71" s="38">
        <v>6</v>
      </c>
      <c r="BN71" s="38"/>
      <c r="BO71" s="38">
        <v>7</v>
      </c>
      <c r="BP71" s="38"/>
      <c r="BQ71" s="38">
        <v>8</v>
      </c>
      <c r="BR71" s="38"/>
      <c r="BS71" s="38">
        <v>7</v>
      </c>
      <c r="BT71" s="38"/>
      <c r="BU71" s="38">
        <v>5</v>
      </c>
      <c r="BV71" s="38"/>
      <c r="BW71" s="38">
        <v>8</v>
      </c>
      <c r="BX71" s="38"/>
      <c r="BY71" s="38">
        <v>8</v>
      </c>
      <c r="BZ71" s="38"/>
      <c r="CA71" s="38">
        <v>8</v>
      </c>
      <c r="CB71" s="38"/>
      <c r="CC71" s="38">
        <v>7</v>
      </c>
      <c r="CD71" s="38"/>
      <c r="CE71" s="38">
        <v>9</v>
      </c>
      <c r="CF71" s="38"/>
      <c r="CG71" s="38">
        <v>5</v>
      </c>
      <c r="CH71" s="38"/>
      <c r="CI71" s="16">
        <f t="shared" si="12"/>
        <v>224</v>
      </c>
      <c r="CJ71" s="34">
        <f t="shared" si="13"/>
        <v>7</v>
      </c>
      <c r="CK71" s="16" t="str">
        <f t="shared" si="14"/>
        <v>Khá</v>
      </c>
      <c r="CL71" s="16">
        <f t="shared" si="15"/>
        <v>224</v>
      </c>
      <c r="CM71" s="34">
        <f t="shared" si="16"/>
        <v>7</v>
      </c>
      <c r="CN71" s="16" t="str">
        <f t="shared" si="17"/>
        <v>Khá</v>
      </c>
      <c r="CO71" s="16">
        <f t="shared" si="18"/>
        <v>388</v>
      </c>
      <c r="CP71" s="34">
        <f t="shared" si="19"/>
        <v>7.054545454545455</v>
      </c>
      <c r="CQ71" s="37" t="str">
        <f t="shared" si="20"/>
        <v>Khá</v>
      </c>
      <c r="CR71" s="16">
        <f t="shared" si="21"/>
        <v>388</v>
      </c>
      <c r="CS71" s="34">
        <f t="shared" si="22"/>
        <v>7.054545454545455</v>
      </c>
      <c r="CT71" s="16" t="str">
        <f t="shared" si="23"/>
        <v>Khá</v>
      </c>
    </row>
    <row r="72" spans="1:98" ht="21.75" customHeight="1">
      <c r="A72" s="11">
        <v>63</v>
      </c>
      <c r="B72" s="12"/>
      <c r="C72" s="24" t="s">
        <v>263</v>
      </c>
      <c r="D72" s="39" t="s">
        <v>130</v>
      </c>
      <c r="E72" s="40" t="s">
        <v>264</v>
      </c>
      <c r="F72" s="27">
        <v>2</v>
      </c>
      <c r="G72" s="21">
        <v>8</v>
      </c>
      <c r="H72" s="21"/>
      <c r="I72" s="21">
        <v>9</v>
      </c>
      <c r="J72" s="21"/>
      <c r="K72" s="21">
        <v>7</v>
      </c>
      <c r="L72" s="21"/>
      <c r="M72" s="21">
        <v>8</v>
      </c>
      <c r="N72" s="21"/>
      <c r="O72" s="21">
        <v>9</v>
      </c>
      <c r="P72" s="21"/>
      <c r="Q72" s="21">
        <v>8</v>
      </c>
      <c r="R72" s="21"/>
      <c r="S72" s="21">
        <v>5</v>
      </c>
      <c r="T72" s="21"/>
      <c r="U72" s="21">
        <v>8</v>
      </c>
      <c r="V72" s="21"/>
      <c r="W72" s="21">
        <v>8</v>
      </c>
      <c r="X72" s="21"/>
      <c r="Y72" s="21">
        <v>9</v>
      </c>
      <c r="Z72" s="21"/>
      <c r="AA72" s="16">
        <f t="shared" si="24"/>
        <v>182</v>
      </c>
      <c r="AB72" s="16">
        <f t="shared" si="25"/>
        <v>7.583333333333333</v>
      </c>
      <c r="AC72" s="20" t="str">
        <f t="shared" si="26"/>
        <v>Khá</v>
      </c>
      <c r="AD72" s="16">
        <f t="shared" si="27"/>
        <v>182</v>
      </c>
      <c r="AE72" s="16">
        <f t="shared" si="28"/>
        <v>7.583333333333333</v>
      </c>
      <c r="AF72" s="20" t="str">
        <f t="shared" si="29"/>
        <v>Khá</v>
      </c>
      <c r="AG72" s="16">
        <v>8</v>
      </c>
      <c r="AH72" s="16"/>
      <c r="AI72" s="16">
        <v>6</v>
      </c>
      <c r="AJ72" s="16"/>
      <c r="AK72" s="16">
        <v>7</v>
      </c>
      <c r="AL72" s="16"/>
      <c r="AM72" s="16">
        <v>6</v>
      </c>
      <c r="AN72" s="16"/>
      <c r="AO72" s="16">
        <v>8</v>
      </c>
      <c r="AP72" s="16"/>
      <c r="AQ72" s="16">
        <v>7</v>
      </c>
      <c r="AR72" s="16"/>
      <c r="AS72" s="16">
        <v>9</v>
      </c>
      <c r="AT72" s="16"/>
      <c r="AU72" s="16">
        <v>7</v>
      </c>
      <c r="AV72" s="16"/>
      <c r="AW72" s="16">
        <v>9</v>
      </c>
      <c r="AX72" s="16"/>
      <c r="AY72" s="16">
        <v>9</v>
      </c>
      <c r="AZ72" s="16"/>
      <c r="BA72" s="16">
        <f t="shared" si="30"/>
        <v>180</v>
      </c>
      <c r="BB72" s="34">
        <f t="shared" si="7"/>
        <v>7.826086956521739</v>
      </c>
      <c r="BC72" s="16" t="str">
        <f t="shared" si="31"/>
        <v>Khá</v>
      </c>
      <c r="BD72" s="16">
        <f t="shared" si="32"/>
        <v>180</v>
      </c>
      <c r="BE72" s="34">
        <f t="shared" si="10"/>
        <v>7.826086956521739</v>
      </c>
      <c r="BF72" s="16" t="str">
        <f t="shared" si="33"/>
        <v>Khá</v>
      </c>
      <c r="BG72" s="38">
        <v>10</v>
      </c>
      <c r="BH72" s="38"/>
      <c r="BI72" s="38">
        <v>9</v>
      </c>
      <c r="BJ72" s="38"/>
      <c r="BK72" s="38">
        <v>9</v>
      </c>
      <c r="BL72" s="38"/>
      <c r="BM72" s="38">
        <v>9</v>
      </c>
      <c r="BN72" s="38"/>
      <c r="BO72" s="38">
        <v>9</v>
      </c>
      <c r="BP72" s="38"/>
      <c r="BQ72" s="38">
        <v>8</v>
      </c>
      <c r="BR72" s="38"/>
      <c r="BS72" s="38">
        <v>8</v>
      </c>
      <c r="BT72" s="38"/>
      <c r="BU72" s="38">
        <v>7</v>
      </c>
      <c r="BV72" s="38"/>
      <c r="BW72" s="38">
        <v>9</v>
      </c>
      <c r="BX72" s="38"/>
      <c r="BY72" s="38">
        <v>9</v>
      </c>
      <c r="BZ72" s="38"/>
      <c r="CA72" s="38">
        <v>9</v>
      </c>
      <c r="CB72" s="38"/>
      <c r="CC72" s="38">
        <v>9</v>
      </c>
      <c r="CD72" s="38"/>
      <c r="CE72" s="38">
        <v>9</v>
      </c>
      <c r="CF72" s="38"/>
      <c r="CG72" s="38">
        <v>6</v>
      </c>
      <c r="CH72" s="38"/>
      <c r="CI72" s="16">
        <f t="shared" si="12"/>
        <v>278</v>
      </c>
      <c r="CJ72" s="34">
        <f t="shared" si="13"/>
        <v>8.6875</v>
      </c>
      <c r="CK72" s="16" t="str">
        <f t="shared" si="14"/>
        <v>Giỏi</v>
      </c>
      <c r="CL72" s="16">
        <f t="shared" si="15"/>
        <v>278</v>
      </c>
      <c r="CM72" s="34">
        <f t="shared" si="16"/>
        <v>8.6875</v>
      </c>
      <c r="CN72" s="16" t="str">
        <f t="shared" si="17"/>
        <v>Giỏi</v>
      </c>
      <c r="CO72" s="16">
        <f t="shared" si="18"/>
        <v>458</v>
      </c>
      <c r="CP72" s="34">
        <f t="shared" si="19"/>
        <v>8.327272727272728</v>
      </c>
      <c r="CQ72" s="37" t="str">
        <f t="shared" si="20"/>
        <v>Giỏi</v>
      </c>
      <c r="CR72" s="16">
        <f t="shared" si="21"/>
        <v>458</v>
      </c>
      <c r="CS72" s="34">
        <f t="shared" si="22"/>
        <v>8.327272727272728</v>
      </c>
      <c r="CT72" s="16" t="str">
        <f t="shared" si="23"/>
        <v>Giỏi</v>
      </c>
    </row>
    <row r="73" spans="1:98" ht="21.75" customHeight="1">
      <c r="A73" s="11">
        <v>64</v>
      </c>
      <c r="B73" s="12"/>
      <c r="C73" s="24" t="s">
        <v>265</v>
      </c>
      <c r="D73" s="39" t="s">
        <v>190</v>
      </c>
      <c r="E73" s="40" t="s">
        <v>266</v>
      </c>
      <c r="F73" s="27">
        <v>3</v>
      </c>
      <c r="G73" s="21">
        <v>7</v>
      </c>
      <c r="H73" s="21"/>
      <c r="I73" s="21">
        <v>4</v>
      </c>
      <c r="J73" s="21">
        <v>5</v>
      </c>
      <c r="K73" s="21">
        <v>7</v>
      </c>
      <c r="L73" s="21"/>
      <c r="M73" s="21">
        <v>5</v>
      </c>
      <c r="N73" s="21"/>
      <c r="O73" s="21">
        <v>6</v>
      </c>
      <c r="P73" s="21"/>
      <c r="Q73" s="21">
        <v>7</v>
      </c>
      <c r="R73" s="21"/>
      <c r="S73" s="21">
        <v>5</v>
      </c>
      <c r="T73" s="21"/>
      <c r="U73" s="21">
        <v>9</v>
      </c>
      <c r="V73" s="21"/>
      <c r="W73" s="21">
        <v>5</v>
      </c>
      <c r="X73" s="21"/>
      <c r="Y73" s="21">
        <v>7</v>
      </c>
      <c r="Z73" s="21"/>
      <c r="AA73" s="16">
        <f t="shared" si="24"/>
        <v>149</v>
      </c>
      <c r="AB73" s="16">
        <f t="shared" si="25"/>
        <v>6.208333333333333</v>
      </c>
      <c r="AC73" s="20" t="str">
        <f t="shared" si="26"/>
        <v>TBK</v>
      </c>
      <c r="AD73" s="16">
        <f t="shared" si="27"/>
        <v>150</v>
      </c>
      <c r="AE73" s="16">
        <f t="shared" si="28"/>
        <v>6.25</v>
      </c>
      <c r="AF73" s="20" t="str">
        <f t="shared" si="29"/>
        <v>TBK</v>
      </c>
      <c r="AG73" s="16">
        <v>8</v>
      </c>
      <c r="AH73" s="16"/>
      <c r="AI73" s="16">
        <v>8</v>
      </c>
      <c r="AJ73" s="16"/>
      <c r="AK73" s="16">
        <v>6</v>
      </c>
      <c r="AL73" s="16"/>
      <c r="AM73" s="16">
        <v>3</v>
      </c>
      <c r="AN73" s="16">
        <v>6</v>
      </c>
      <c r="AO73" s="16">
        <v>6</v>
      </c>
      <c r="AP73" s="16"/>
      <c r="AQ73" s="16">
        <v>8</v>
      </c>
      <c r="AR73" s="16"/>
      <c r="AS73" s="16">
        <v>9</v>
      </c>
      <c r="AT73" s="16"/>
      <c r="AU73" s="16">
        <v>7</v>
      </c>
      <c r="AV73" s="16"/>
      <c r="AW73" s="16">
        <v>9</v>
      </c>
      <c r="AX73" s="16"/>
      <c r="AY73" s="16">
        <v>8</v>
      </c>
      <c r="AZ73" s="16"/>
      <c r="BA73" s="16">
        <f t="shared" si="30"/>
        <v>166</v>
      </c>
      <c r="BB73" s="34">
        <f t="shared" si="7"/>
        <v>7.217391304347826</v>
      </c>
      <c r="BC73" s="16" t="str">
        <f t="shared" si="31"/>
        <v>Khá</v>
      </c>
      <c r="BD73" s="16">
        <f t="shared" si="32"/>
        <v>172</v>
      </c>
      <c r="BE73" s="34">
        <f t="shared" si="10"/>
        <v>7.478260869565218</v>
      </c>
      <c r="BF73" s="16" t="str">
        <f t="shared" si="33"/>
        <v>Khá</v>
      </c>
      <c r="BG73" s="38">
        <v>8</v>
      </c>
      <c r="BH73" s="38"/>
      <c r="BI73" s="38">
        <v>9</v>
      </c>
      <c r="BJ73" s="38"/>
      <c r="BK73" s="38">
        <v>8</v>
      </c>
      <c r="BL73" s="38"/>
      <c r="BM73" s="38">
        <v>9</v>
      </c>
      <c r="BN73" s="38"/>
      <c r="BO73" s="38">
        <v>8</v>
      </c>
      <c r="BP73" s="38"/>
      <c r="BQ73" s="38">
        <v>8</v>
      </c>
      <c r="BR73" s="38"/>
      <c r="BS73" s="38">
        <v>7</v>
      </c>
      <c r="BT73" s="38"/>
      <c r="BU73" s="38">
        <v>7</v>
      </c>
      <c r="BV73" s="38"/>
      <c r="BW73" s="38">
        <v>8</v>
      </c>
      <c r="BX73" s="38"/>
      <c r="BY73" s="38">
        <v>8</v>
      </c>
      <c r="BZ73" s="38"/>
      <c r="CA73" s="38">
        <v>8</v>
      </c>
      <c r="CB73" s="38"/>
      <c r="CC73" s="38">
        <v>9</v>
      </c>
      <c r="CD73" s="38"/>
      <c r="CE73" s="38">
        <v>9</v>
      </c>
      <c r="CF73" s="38"/>
      <c r="CG73" s="38">
        <v>7</v>
      </c>
      <c r="CH73" s="38"/>
      <c r="CI73" s="16">
        <f t="shared" si="12"/>
        <v>254</v>
      </c>
      <c r="CJ73" s="34">
        <f t="shared" si="13"/>
        <v>7.9375</v>
      </c>
      <c r="CK73" s="16" t="str">
        <f t="shared" si="14"/>
        <v>Khá</v>
      </c>
      <c r="CL73" s="16">
        <f t="shared" si="15"/>
        <v>254</v>
      </c>
      <c r="CM73" s="34">
        <f t="shared" si="16"/>
        <v>7.9375</v>
      </c>
      <c r="CN73" s="16" t="str">
        <f t="shared" si="17"/>
        <v>Khá</v>
      </c>
      <c r="CO73" s="16">
        <f t="shared" si="18"/>
        <v>420</v>
      </c>
      <c r="CP73" s="34">
        <f t="shared" si="19"/>
        <v>7.636363636363637</v>
      </c>
      <c r="CQ73" s="37" t="str">
        <f t="shared" si="20"/>
        <v>Khá</v>
      </c>
      <c r="CR73" s="16">
        <f t="shared" si="21"/>
        <v>426</v>
      </c>
      <c r="CS73" s="34">
        <f t="shared" si="22"/>
        <v>7.745454545454545</v>
      </c>
      <c r="CT73" s="16" t="str">
        <f t="shared" si="23"/>
        <v>Khá</v>
      </c>
    </row>
    <row r="74" spans="1:98" ht="21.75" customHeight="1">
      <c r="A74" s="11">
        <v>65</v>
      </c>
      <c r="B74" s="12"/>
      <c r="C74" s="24" t="s">
        <v>267</v>
      </c>
      <c r="D74" s="39" t="s">
        <v>9</v>
      </c>
      <c r="E74" s="40" t="s">
        <v>288</v>
      </c>
      <c r="F74" s="27">
        <v>6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6"/>
      <c r="AB74" s="16"/>
      <c r="AC74" s="20"/>
      <c r="AD74" s="16"/>
      <c r="AE74" s="16"/>
      <c r="AF74" s="20"/>
      <c r="AG74" s="16">
        <v>5</v>
      </c>
      <c r="AH74" s="16"/>
      <c r="AI74" s="16">
        <v>8</v>
      </c>
      <c r="AJ74" s="16"/>
      <c r="AK74" s="16">
        <v>4</v>
      </c>
      <c r="AL74" s="16">
        <v>4</v>
      </c>
      <c r="AM74" s="16">
        <v>5</v>
      </c>
      <c r="AN74" s="16"/>
      <c r="AO74" s="16">
        <v>4</v>
      </c>
      <c r="AP74" s="16">
        <v>4</v>
      </c>
      <c r="AQ74" s="16">
        <v>7</v>
      </c>
      <c r="AR74" s="16"/>
      <c r="AS74" s="16">
        <v>7</v>
      </c>
      <c r="AT74" s="16"/>
      <c r="AU74" s="16">
        <v>3</v>
      </c>
      <c r="AV74" s="16">
        <v>5</v>
      </c>
      <c r="AW74" s="16">
        <v>9</v>
      </c>
      <c r="AX74" s="16"/>
      <c r="AY74" s="16">
        <v>5</v>
      </c>
      <c r="AZ74" s="16"/>
      <c r="BA74" s="16">
        <f aca="true" t="shared" si="34" ref="BA74:BA81">(AG74+AK74+AO74+AW74+AY74)*3+(AI74+AU74)*1+(AM74+AQ74+AS74)*2</f>
        <v>130</v>
      </c>
      <c r="BB74" s="34">
        <f aca="true" t="shared" si="35" ref="BB74:BB81">BA74/$BA$9</f>
        <v>5.6521739130434785</v>
      </c>
      <c r="BC74" s="16" t="str">
        <f aca="true" t="shared" si="36" ref="BC74:BC81">HLOOKUP(BB74,$CW$7:$DC$8,2)</f>
        <v>TB</v>
      </c>
      <c r="BD74" s="16">
        <f aca="true" t="shared" si="37" ref="BD74:BD81">(MAX(AG74:AH74)+MAX(AK74:AL74)+MAX(AO74:AP74)+MAX(AW74:AX74)+MAX(AY74:AZ74))*3+(MAX(AI74:AJ74)+MAX(AU74:AV74))*1+(MAX(AM74:AN74)+MAX(AQ74:AR74)+MAX(AS74:AT74))*2</f>
        <v>132</v>
      </c>
      <c r="BE74" s="34">
        <f aca="true" t="shared" si="38" ref="BE74:BE81">BD74/$BD$9</f>
        <v>5.739130434782608</v>
      </c>
      <c r="BF74" s="16" t="str">
        <f aca="true" t="shared" si="39" ref="BF74:BF81">HLOOKUP(BE74,$CW$7:$DC$8,2)</f>
        <v>TB</v>
      </c>
      <c r="BG74" s="38">
        <v>8</v>
      </c>
      <c r="BH74" s="38"/>
      <c r="BI74" s="38">
        <v>7</v>
      </c>
      <c r="BJ74" s="38"/>
      <c r="BK74" s="38">
        <v>4</v>
      </c>
      <c r="BL74" s="38">
        <v>5</v>
      </c>
      <c r="BM74" s="38">
        <v>7</v>
      </c>
      <c r="BN74" s="38"/>
      <c r="BO74" s="38">
        <v>5</v>
      </c>
      <c r="BP74" s="38"/>
      <c r="BQ74" s="38">
        <v>8</v>
      </c>
      <c r="BR74" s="38"/>
      <c r="BS74" s="38">
        <v>5</v>
      </c>
      <c r="BT74" s="38"/>
      <c r="BU74" s="38">
        <v>5</v>
      </c>
      <c r="BV74" s="38"/>
      <c r="BW74" s="38">
        <v>5</v>
      </c>
      <c r="BX74" s="38"/>
      <c r="BY74" s="38">
        <v>8</v>
      </c>
      <c r="BZ74" s="38"/>
      <c r="CA74" s="38">
        <v>5</v>
      </c>
      <c r="CB74" s="38"/>
      <c r="CC74" s="38">
        <v>5</v>
      </c>
      <c r="CD74" s="38"/>
      <c r="CE74" s="38">
        <v>7</v>
      </c>
      <c r="CF74" s="38"/>
      <c r="CG74" s="38">
        <v>5</v>
      </c>
      <c r="CH74" s="38"/>
      <c r="CI74" s="16">
        <f t="shared" si="12"/>
        <v>188</v>
      </c>
      <c r="CJ74" s="34">
        <f t="shared" si="13"/>
        <v>5.875</v>
      </c>
      <c r="CK74" s="16" t="str">
        <f t="shared" si="14"/>
        <v>TB</v>
      </c>
      <c r="CL74" s="16">
        <f t="shared" si="15"/>
        <v>190</v>
      </c>
      <c r="CM74" s="34">
        <f t="shared" si="16"/>
        <v>5.9375</v>
      </c>
      <c r="CN74" s="16" t="str">
        <f t="shared" si="17"/>
        <v>TB</v>
      </c>
      <c r="CO74" s="16">
        <f t="shared" si="18"/>
        <v>318</v>
      </c>
      <c r="CP74" s="34">
        <f t="shared" si="19"/>
        <v>5.781818181818182</v>
      </c>
      <c r="CQ74" s="37" t="str">
        <f t="shared" si="20"/>
        <v>TB</v>
      </c>
      <c r="CR74" s="16">
        <f t="shared" si="21"/>
        <v>322</v>
      </c>
      <c r="CS74" s="34">
        <f t="shared" si="22"/>
        <v>5.8545454545454545</v>
      </c>
      <c r="CT74" s="16" t="str">
        <f t="shared" si="23"/>
        <v>TB</v>
      </c>
    </row>
    <row r="75" spans="1:98" ht="21.75" customHeight="1">
      <c r="A75" s="11">
        <v>66</v>
      </c>
      <c r="B75" s="12"/>
      <c r="C75" s="24" t="s">
        <v>270</v>
      </c>
      <c r="D75" s="39" t="s">
        <v>268</v>
      </c>
      <c r="E75" s="40" t="s">
        <v>269</v>
      </c>
      <c r="F75" s="27">
        <v>4</v>
      </c>
      <c r="G75" s="21">
        <v>6</v>
      </c>
      <c r="H75" s="21"/>
      <c r="I75" s="21">
        <v>4</v>
      </c>
      <c r="J75" s="21">
        <v>8</v>
      </c>
      <c r="K75" s="21">
        <v>5</v>
      </c>
      <c r="L75" s="21"/>
      <c r="M75" s="21">
        <v>5</v>
      </c>
      <c r="N75" s="21"/>
      <c r="O75" s="21">
        <v>5</v>
      </c>
      <c r="P75" s="21"/>
      <c r="Q75" s="21">
        <v>6</v>
      </c>
      <c r="R75" s="21"/>
      <c r="S75" s="21">
        <v>3</v>
      </c>
      <c r="T75" s="21">
        <v>6</v>
      </c>
      <c r="U75" s="21">
        <v>7</v>
      </c>
      <c r="V75" s="21"/>
      <c r="W75" s="21">
        <v>8</v>
      </c>
      <c r="X75" s="21"/>
      <c r="Y75" s="21">
        <v>8</v>
      </c>
      <c r="Z75" s="21"/>
      <c r="AA75" s="16">
        <f aca="true" t="shared" si="40" ref="AA75:AA81">(G75+O75+Q75+U75)*2+(I75+Y75)*1+(K75)*5+(M75+S75+W75)*3</f>
        <v>133</v>
      </c>
      <c r="AB75" s="16">
        <f aca="true" t="shared" si="41" ref="AB75:AB81">AA75/$AA$9</f>
        <v>5.541666666666667</v>
      </c>
      <c r="AC75" s="20" t="str">
        <f aca="true" t="shared" si="42" ref="AC75:AC81">HLOOKUP(AB75,$CW$7:$DC$8,2)</f>
        <v>TB</v>
      </c>
      <c r="AD75" s="16">
        <f aca="true" t="shared" si="43" ref="AD75:AD81">(MAX(G75:H75)+MAX(O75:P75)+MAX(Q75:R75)+MAX(U75:V75))*2+(MAX(I75:J75)+MAX(Y75:Z75))*1+(MAX(K75:L75))*5+(MAX(M75:N75)+MAX(S75:T75)+MAX(W75:X75))*3</f>
        <v>146</v>
      </c>
      <c r="AE75" s="16">
        <f aca="true" t="shared" si="44" ref="AE75:AE81">AD75/$AD$9</f>
        <v>6.083333333333333</v>
      </c>
      <c r="AF75" s="20" t="str">
        <f aca="true" t="shared" si="45" ref="AF75:AF81">HLOOKUP(AE75,$CW$7:$DC$8,2)</f>
        <v>TBK</v>
      </c>
      <c r="AG75" s="16">
        <v>6</v>
      </c>
      <c r="AH75" s="16"/>
      <c r="AI75" s="16">
        <v>8</v>
      </c>
      <c r="AJ75" s="16"/>
      <c r="AK75" s="16">
        <v>5</v>
      </c>
      <c r="AL75" s="16"/>
      <c r="AM75" s="16">
        <v>6</v>
      </c>
      <c r="AN75" s="16"/>
      <c r="AO75" s="16">
        <v>5</v>
      </c>
      <c r="AP75" s="16"/>
      <c r="AQ75" s="16">
        <v>8</v>
      </c>
      <c r="AR75" s="16"/>
      <c r="AS75" s="16">
        <v>7</v>
      </c>
      <c r="AT75" s="16"/>
      <c r="AU75" s="16">
        <v>3</v>
      </c>
      <c r="AV75" s="16">
        <v>5</v>
      </c>
      <c r="AW75" s="16">
        <v>9</v>
      </c>
      <c r="AX75" s="16"/>
      <c r="AY75" s="16">
        <v>5</v>
      </c>
      <c r="AZ75" s="16"/>
      <c r="BA75" s="16">
        <f t="shared" si="34"/>
        <v>143</v>
      </c>
      <c r="BB75" s="34">
        <f t="shared" si="35"/>
        <v>6.217391304347826</v>
      </c>
      <c r="BC75" s="16" t="str">
        <f t="shared" si="36"/>
        <v>TBK</v>
      </c>
      <c r="BD75" s="16">
        <f t="shared" si="37"/>
        <v>145</v>
      </c>
      <c r="BE75" s="34">
        <f t="shared" si="38"/>
        <v>6.304347826086956</v>
      </c>
      <c r="BF75" s="16" t="str">
        <f t="shared" si="39"/>
        <v>TBK</v>
      </c>
      <c r="BG75" s="38">
        <v>7</v>
      </c>
      <c r="BH75" s="38"/>
      <c r="BI75" s="38">
        <v>7</v>
      </c>
      <c r="BJ75" s="38"/>
      <c r="BK75" s="38">
        <v>5</v>
      </c>
      <c r="BL75" s="38"/>
      <c r="BM75" s="38">
        <v>6</v>
      </c>
      <c r="BN75" s="38"/>
      <c r="BO75" s="38">
        <v>7</v>
      </c>
      <c r="BP75" s="38"/>
      <c r="BQ75" s="38">
        <v>8</v>
      </c>
      <c r="BR75" s="38"/>
      <c r="BS75" s="38">
        <v>6</v>
      </c>
      <c r="BT75" s="38"/>
      <c r="BU75" s="38">
        <v>6</v>
      </c>
      <c r="BV75" s="38"/>
      <c r="BW75" s="38">
        <v>6</v>
      </c>
      <c r="BX75" s="38"/>
      <c r="BY75" s="38">
        <v>8</v>
      </c>
      <c r="BZ75" s="38"/>
      <c r="CA75" s="38">
        <v>5</v>
      </c>
      <c r="CB75" s="38"/>
      <c r="CC75" s="38">
        <v>3</v>
      </c>
      <c r="CD75" s="38">
        <v>5</v>
      </c>
      <c r="CE75" s="38">
        <v>6</v>
      </c>
      <c r="CF75" s="38"/>
      <c r="CG75" s="38">
        <v>4</v>
      </c>
      <c r="CH75" s="38">
        <v>5</v>
      </c>
      <c r="CI75" s="16">
        <f aca="true" t="shared" si="46" ref="CI75:CI81">(BG75+BW75)*4+(BI75+BM75+BQ75+CE75)*1+(BK75+BU75+CC75+CG75)*2+(BO75+BS75+BY75+CA75)*3</f>
        <v>193</v>
      </c>
      <c r="CJ75" s="34">
        <f aca="true" t="shared" si="47" ref="CJ75:CJ81">CI75/$CI$9</f>
        <v>6.03125</v>
      </c>
      <c r="CK75" s="16" t="str">
        <f aca="true" t="shared" si="48" ref="CK75:CK81">HLOOKUP(CJ75,$CW$7:$DC$8,2)</f>
        <v>TBK</v>
      </c>
      <c r="CL75" s="16">
        <f aca="true" t="shared" si="49" ref="CL75:CL81">(MAX(BG75:BH75)+MAX(BW75:BX75))*4+(MAX(BI75:BJ75)+MAX(BM75:BN75)+MAX(BQ75:BR75)+MAX(CE75:CF75))*1+(MAX(BK75:BL75)+MAX(BU75:BV75)+MAX(CC75:CD75)+MAX(CG75:CH75))*2+(MAX(BO75:BP75)+MAX(BS75:BT75)+MAX(BY75:BZ75)+MAX(CA75:CB75))*3</f>
        <v>199</v>
      </c>
      <c r="CM75" s="34">
        <f aca="true" t="shared" si="50" ref="CM75:CM81">CL75/$CL$9</f>
        <v>6.21875</v>
      </c>
      <c r="CN75" s="16" t="str">
        <f aca="true" t="shared" si="51" ref="CN75:CN81">HLOOKUP(CM75,$CW$7:$DC$8,2)</f>
        <v>TBK</v>
      </c>
      <c r="CO75" s="16">
        <f aca="true" t="shared" si="52" ref="CO75:CO81">BA75+CI75</f>
        <v>336</v>
      </c>
      <c r="CP75" s="34">
        <f aca="true" t="shared" si="53" ref="CP75:CP81">CO75/$CO$9</f>
        <v>6.109090909090909</v>
      </c>
      <c r="CQ75" s="37" t="str">
        <f aca="true" t="shared" si="54" ref="CQ75:CQ81">HLOOKUP(CP75,$CW$7:$DC$8,2)</f>
        <v>TBK</v>
      </c>
      <c r="CR75" s="16">
        <f aca="true" t="shared" si="55" ref="CR75:CR81">BD75+CL75</f>
        <v>344</v>
      </c>
      <c r="CS75" s="34">
        <f aca="true" t="shared" si="56" ref="CS75:CS81">CR75/$CR$9</f>
        <v>6.254545454545455</v>
      </c>
      <c r="CT75" s="16" t="str">
        <f aca="true" t="shared" si="57" ref="CT75:CT81">HLOOKUP(CS75,$CW$7:$DC$8,2)</f>
        <v>TBK</v>
      </c>
    </row>
    <row r="76" spans="1:98" ht="21.75" customHeight="1">
      <c r="A76" s="11">
        <v>68</v>
      </c>
      <c r="B76" s="12" t="s">
        <v>72</v>
      </c>
      <c r="C76" s="24" t="s">
        <v>272</v>
      </c>
      <c r="D76" s="39" t="s">
        <v>271</v>
      </c>
      <c r="E76" s="40" t="s">
        <v>6</v>
      </c>
      <c r="F76" s="27">
        <v>5</v>
      </c>
      <c r="G76" s="21">
        <v>6</v>
      </c>
      <c r="H76" s="21"/>
      <c r="I76" s="21">
        <v>5</v>
      </c>
      <c r="J76" s="21"/>
      <c r="K76" s="21">
        <v>4</v>
      </c>
      <c r="L76" s="21">
        <v>5</v>
      </c>
      <c r="M76" s="21">
        <v>5</v>
      </c>
      <c r="N76" s="21"/>
      <c r="O76" s="21">
        <v>6</v>
      </c>
      <c r="P76" s="21"/>
      <c r="Q76" s="21">
        <v>6</v>
      </c>
      <c r="R76" s="21"/>
      <c r="S76" s="21">
        <v>5</v>
      </c>
      <c r="T76" s="21"/>
      <c r="U76" s="21">
        <v>7</v>
      </c>
      <c r="V76" s="21"/>
      <c r="W76" s="21">
        <v>7</v>
      </c>
      <c r="X76" s="21"/>
      <c r="Y76" s="21">
        <v>7</v>
      </c>
      <c r="Z76" s="21"/>
      <c r="AA76" s="16">
        <f t="shared" si="40"/>
        <v>133</v>
      </c>
      <c r="AB76" s="16">
        <f t="shared" si="41"/>
        <v>5.541666666666667</v>
      </c>
      <c r="AC76" s="20" t="str">
        <f t="shared" si="42"/>
        <v>TB</v>
      </c>
      <c r="AD76" s="16">
        <f t="shared" si="43"/>
        <v>138</v>
      </c>
      <c r="AE76" s="16">
        <f t="shared" si="44"/>
        <v>5.75</v>
      </c>
      <c r="AF76" s="20" t="str">
        <f t="shared" si="45"/>
        <v>TB</v>
      </c>
      <c r="AG76" s="16">
        <v>7</v>
      </c>
      <c r="AH76" s="16"/>
      <c r="AI76" s="16">
        <v>9</v>
      </c>
      <c r="AJ76" s="16"/>
      <c r="AK76" s="16">
        <v>5</v>
      </c>
      <c r="AL76" s="16"/>
      <c r="AM76" s="16">
        <v>5</v>
      </c>
      <c r="AN76" s="16"/>
      <c r="AO76" s="16">
        <v>5</v>
      </c>
      <c r="AP76" s="16"/>
      <c r="AQ76" s="16">
        <v>7</v>
      </c>
      <c r="AR76" s="16"/>
      <c r="AS76" s="16">
        <v>6</v>
      </c>
      <c r="AT76" s="16"/>
      <c r="AU76" s="16">
        <v>3</v>
      </c>
      <c r="AV76" s="16">
        <v>5</v>
      </c>
      <c r="AW76" s="16">
        <v>9</v>
      </c>
      <c r="AX76" s="16"/>
      <c r="AY76" s="16">
        <v>5</v>
      </c>
      <c r="AZ76" s="16"/>
      <c r="BA76" s="16">
        <f t="shared" si="34"/>
        <v>141</v>
      </c>
      <c r="BB76" s="34">
        <f t="shared" si="35"/>
        <v>6.130434782608695</v>
      </c>
      <c r="BC76" s="16" t="str">
        <f t="shared" si="36"/>
        <v>TBK</v>
      </c>
      <c r="BD76" s="16">
        <f t="shared" si="37"/>
        <v>143</v>
      </c>
      <c r="BE76" s="34">
        <f t="shared" si="38"/>
        <v>6.217391304347826</v>
      </c>
      <c r="BF76" s="16" t="str">
        <f t="shared" si="39"/>
        <v>TBK</v>
      </c>
      <c r="BG76" s="38">
        <v>8</v>
      </c>
      <c r="BH76" s="38"/>
      <c r="BI76" s="38">
        <v>8</v>
      </c>
      <c r="BJ76" s="38"/>
      <c r="BK76" s="38">
        <v>7</v>
      </c>
      <c r="BL76" s="38"/>
      <c r="BM76" s="38">
        <v>8</v>
      </c>
      <c r="BN76" s="38"/>
      <c r="BO76" s="38">
        <v>6</v>
      </c>
      <c r="BP76" s="38"/>
      <c r="BQ76" s="38">
        <v>8</v>
      </c>
      <c r="BR76" s="38"/>
      <c r="BS76" s="38">
        <v>6</v>
      </c>
      <c r="BT76" s="38"/>
      <c r="BU76" s="38">
        <v>6</v>
      </c>
      <c r="BV76" s="38"/>
      <c r="BW76" s="38">
        <v>7</v>
      </c>
      <c r="BX76" s="38"/>
      <c r="BY76" s="38">
        <v>8</v>
      </c>
      <c r="BZ76" s="38"/>
      <c r="CA76" s="38">
        <v>7</v>
      </c>
      <c r="CB76" s="38"/>
      <c r="CC76" s="38">
        <v>5</v>
      </c>
      <c r="CD76" s="38"/>
      <c r="CE76" s="38">
        <v>7</v>
      </c>
      <c r="CF76" s="38"/>
      <c r="CG76" s="38">
        <v>5</v>
      </c>
      <c r="CH76" s="38"/>
      <c r="CI76" s="16">
        <f t="shared" si="46"/>
        <v>218</v>
      </c>
      <c r="CJ76" s="34">
        <f t="shared" si="47"/>
        <v>6.8125</v>
      </c>
      <c r="CK76" s="16" t="str">
        <f t="shared" si="48"/>
        <v>TBK</v>
      </c>
      <c r="CL76" s="16">
        <f t="shared" si="49"/>
        <v>218</v>
      </c>
      <c r="CM76" s="34">
        <f t="shared" si="50"/>
        <v>6.8125</v>
      </c>
      <c r="CN76" s="16" t="str">
        <f t="shared" si="51"/>
        <v>TBK</v>
      </c>
      <c r="CO76" s="16">
        <f t="shared" si="52"/>
        <v>359</v>
      </c>
      <c r="CP76" s="34">
        <f t="shared" si="53"/>
        <v>6.527272727272727</v>
      </c>
      <c r="CQ76" s="37" t="str">
        <f t="shared" si="54"/>
        <v>TBK</v>
      </c>
      <c r="CR76" s="16">
        <f t="shared" si="55"/>
        <v>361</v>
      </c>
      <c r="CS76" s="34">
        <f t="shared" si="56"/>
        <v>6.5636363636363635</v>
      </c>
      <c r="CT76" s="16" t="str">
        <f t="shared" si="57"/>
        <v>TBK</v>
      </c>
    </row>
    <row r="77" spans="1:98" ht="21.75" customHeight="1">
      <c r="A77" s="11">
        <v>69</v>
      </c>
      <c r="B77" s="12" t="s">
        <v>73</v>
      </c>
      <c r="C77" s="24" t="s">
        <v>273</v>
      </c>
      <c r="D77" s="39" t="s">
        <v>12</v>
      </c>
      <c r="E77" s="40" t="s">
        <v>21</v>
      </c>
      <c r="F77" s="27">
        <v>1</v>
      </c>
      <c r="G77" s="21">
        <v>7</v>
      </c>
      <c r="H77" s="21"/>
      <c r="I77" s="21">
        <v>9</v>
      </c>
      <c r="J77" s="21"/>
      <c r="K77" s="21">
        <v>6</v>
      </c>
      <c r="L77" s="21"/>
      <c r="M77" s="21">
        <v>6</v>
      </c>
      <c r="N77" s="21"/>
      <c r="O77" s="21">
        <v>7</v>
      </c>
      <c r="P77" s="21"/>
      <c r="Q77" s="21">
        <v>6</v>
      </c>
      <c r="R77" s="21"/>
      <c r="S77" s="21">
        <v>5</v>
      </c>
      <c r="T77" s="21"/>
      <c r="U77" s="21">
        <v>8</v>
      </c>
      <c r="V77" s="21"/>
      <c r="W77" s="21">
        <v>6</v>
      </c>
      <c r="X77" s="21"/>
      <c r="Y77" s="21">
        <v>8</v>
      </c>
      <c r="Z77" s="21"/>
      <c r="AA77" s="16">
        <f t="shared" si="40"/>
        <v>154</v>
      </c>
      <c r="AB77" s="16">
        <f t="shared" si="41"/>
        <v>6.416666666666667</v>
      </c>
      <c r="AC77" s="20" t="str">
        <f t="shared" si="42"/>
        <v>TBK</v>
      </c>
      <c r="AD77" s="16">
        <f t="shared" si="43"/>
        <v>154</v>
      </c>
      <c r="AE77" s="16">
        <f t="shared" si="44"/>
        <v>6.416666666666667</v>
      </c>
      <c r="AF77" s="20" t="str">
        <f t="shared" si="45"/>
        <v>TBK</v>
      </c>
      <c r="AG77" s="16">
        <v>7</v>
      </c>
      <c r="AH77" s="16"/>
      <c r="AI77" s="16">
        <v>6</v>
      </c>
      <c r="AJ77" s="16"/>
      <c r="AK77" s="16">
        <v>6</v>
      </c>
      <c r="AL77" s="16"/>
      <c r="AM77" s="16">
        <v>3</v>
      </c>
      <c r="AN77" s="16">
        <v>7</v>
      </c>
      <c r="AO77" s="16">
        <v>5</v>
      </c>
      <c r="AP77" s="16"/>
      <c r="AQ77" s="16">
        <v>7</v>
      </c>
      <c r="AR77" s="16"/>
      <c r="AS77" s="16">
        <v>9</v>
      </c>
      <c r="AT77" s="16"/>
      <c r="AU77" s="16">
        <v>7</v>
      </c>
      <c r="AV77" s="16"/>
      <c r="AW77" s="16">
        <v>9</v>
      </c>
      <c r="AX77" s="16"/>
      <c r="AY77" s="16">
        <v>9</v>
      </c>
      <c r="AZ77" s="16"/>
      <c r="BA77" s="16">
        <f t="shared" si="34"/>
        <v>159</v>
      </c>
      <c r="BB77" s="34">
        <f t="shared" si="35"/>
        <v>6.913043478260869</v>
      </c>
      <c r="BC77" s="16" t="str">
        <f t="shared" si="36"/>
        <v>TBK</v>
      </c>
      <c r="BD77" s="16">
        <f t="shared" si="37"/>
        <v>167</v>
      </c>
      <c r="BE77" s="34">
        <f t="shared" si="38"/>
        <v>7.260869565217392</v>
      </c>
      <c r="BF77" s="16" t="str">
        <f t="shared" si="39"/>
        <v>Khá</v>
      </c>
      <c r="BG77" s="38">
        <v>10</v>
      </c>
      <c r="BH77" s="38"/>
      <c r="BI77" s="38">
        <v>10</v>
      </c>
      <c r="BJ77" s="38"/>
      <c r="BK77" s="38">
        <v>8</v>
      </c>
      <c r="BL77" s="38"/>
      <c r="BM77" s="38">
        <v>8</v>
      </c>
      <c r="BN77" s="38"/>
      <c r="BO77" s="38">
        <v>8</v>
      </c>
      <c r="BP77" s="38"/>
      <c r="BQ77" s="38">
        <v>9</v>
      </c>
      <c r="BR77" s="38"/>
      <c r="BS77" s="38">
        <v>8</v>
      </c>
      <c r="BT77" s="38"/>
      <c r="BU77" s="38">
        <v>6</v>
      </c>
      <c r="BV77" s="38"/>
      <c r="BW77" s="38">
        <v>8</v>
      </c>
      <c r="BX77" s="38"/>
      <c r="BY77" s="38">
        <v>7</v>
      </c>
      <c r="BZ77" s="38"/>
      <c r="CA77" s="38">
        <v>7</v>
      </c>
      <c r="CB77" s="38"/>
      <c r="CC77" s="38">
        <v>8</v>
      </c>
      <c r="CD77" s="38"/>
      <c r="CE77" s="38">
        <v>7</v>
      </c>
      <c r="CF77" s="38"/>
      <c r="CG77" s="38">
        <v>7</v>
      </c>
      <c r="CH77" s="38"/>
      <c r="CI77" s="16">
        <f t="shared" si="46"/>
        <v>254</v>
      </c>
      <c r="CJ77" s="34">
        <f t="shared" si="47"/>
        <v>7.9375</v>
      </c>
      <c r="CK77" s="16" t="str">
        <f t="shared" si="48"/>
        <v>Khá</v>
      </c>
      <c r="CL77" s="16">
        <f t="shared" si="49"/>
        <v>254</v>
      </c>
      <c r="CM77" s="34">
        <f t="shared" si="50"/>
        <v>7.9375</v>
      </c>
      <c r="CN77" s="16" t="str">
        <f t="shared" si="51"/>
        <v>Khá</v>
      </c>
      <c r="CO77" s="16">
        <f t="shared" si="52"/>
        <v>413</v>
      </c>
      <c r="CP77" s="34">
        <f t="shared" si="53"/>
        <v>7.509090909090909</v>
      </c>
      <c r="CQ77" s="37" t="str">
        <f t="shared" si="54"/>
        <v>Khá</v>
      </c>
      <c r="CR77" s="16">
        <f t="shared" si="55"/>
        <v>421</v>
      </c>
      <c r="CS77" s="34">
        <f t="shared" si="56"/>
        <v>7.654545454545454</v>
      </c>
      <c r="CT77" s="16" t="str">
        <f t="shared" si="57"/>
        <v>Khá</v>
      </c>
    </row>
    <row r="78" spans="1:98" ht="21.75" customHeight="1">
      <c r="A78" s="11">
        <v>70</v>
      </c>
      <c r="B78" s="12" t="s">
        <v>74</v>
      </c>
      <c r="C78" s="24" t="s">
        <v>276</v>
      </c>
      <c r="D78" s="39" t="s">
        <v>274</v>
      </c>
      <c r="E78" s="40" t="s">
        <v>275</v>
      </c>
      <c r="F78" s="27">
        <v>2</v>
      </c>
      <c r="G78" s="21">
        <v>6</v>
      </c>
      <c r="H78" s="21"/>
      <c r="I78" s="21">
        <v>7</v>
      </c>
      <c r="J78" s="21"/>
      <c r="K78" s="21">
        <v>6</v>
      </c>
      <c r="L78" s="21"/>
      <c r="M78" s="21">
        <v>5</v>
      </c>
      <c r="N78" s="21"/>
      <c r="O78" s="21">
        <v>6</v>
      </c>
      <c r="P78" s="21"/>
      <c r="Q78" s="21">
        <v>7</v>
      </c>
      <c r="R78" s="21"/>
      <c r="S78" s="21">
        <v>1</v>
      </c>
      <c r="T78" s="21">
        <v>3</v>
      </c>
      <c r="U78" s="21">
        <v>5</v>
      </c>
      <c r="V78" s="21"/>
      <c r="W78" s="21">
        <v>6</v>
      </c>
      <c r="X78" s="21"/>
      <c r="Y78" s="21">
        <v>7</v>
      </c>
      <c r="Z78" s="21"/>
      <c r="AA78" s="16">
        <f t="shared" si="40"/>
        <v>128</v>
      </c>
      <c r="AB78" s="16">
        <f t="shared" si="41"/>
        <v>5.333333333333333</v>
      </c>
      <c r="AC78" s="20" t="str">
        <f t="shared" si="42"/>
        <v>TB</v>
      </c>
      <c r="AD78" s="16">
        <f t="shared" si="43"/>
        <v>134</v>
      </c>
      <c r="AE78" s="16">
        <f t="shared" si="44"/>
        <v>5.583333333333333</v>
      </c>
      <c r="AF78" s="20" t="str">
        <f t="shared" si="45"/>
        <v>TB</v>
      </c>
      <c r="AG78" s="16">
        <v>5</v>
      </c>
      <c r="AH78" s="16"/>
      <c r="AI78" s="16">
        <v>9</v>
      </c>
      <c r="AJ78" s="16"/>
      <c r="AK78" s="16">
        <v>4</v>
      </c>
      <c r="AL78" s="16">
        <v>5</v>
      </c>
      <c r="AM78" s="16">
        <v>6</v>
      </c>
      <c r="AN78" s="16"/>
      <c r="AO78" s="16">
        <v>6</v>
      </c>
      <c r="AP78" s="16"/>
      <c r="AQ78" s="16">
        <v>8</v>
      </c>
      <c r="AR78" s="16"/>
      <c r="AS78" s="16">
        <v>8</v>
      </c>
      <c r="AT78" s="16"/>
      <c r="AU78" s="16">
        <v>6</v>
      </c>
      <c r="AV78" s="16"/>
      <c r="AW78" s="16">
        <v>9</v>
      </c>
      <c r="AX78" s="16"/>
      <c r="AY78" s="31">
        <v>0</v>
      </c>
      <c r="AZ78" s="16">
        <v>6</v>
      </c>
      <c r="BA78" s="16">
        <f t="shared" si="34"/>
        <v>131</v>
      </c>
      <c r="BB78" s="34">
        <f t="shared" si="35"/>
        <v>5.695652173913044</v>
      </c>
      <c r="BC78" s="16" t="str">
        <f t="shared" si="36"/>
        <v>TB</v>
      </c>
      <c r="BD78" s="16">
        <f t="shared" si="37"/>
        <v>152</v>
      </c>
      <c r="BE78" s="34">
        <f t="shared" si="38"/>
        <v>6.608695652173913</v>
      </c>
      <c r="BF78" s="16" t="str">
        <f t="shared" si="39"/>
        <v>TBK</v>
      </c>
      <c r="BG78" s="38">
        <v>9</v>
      </c>
      <c r="BH78" s="38"/>
      <c r="BI78" s="38">
        <v>8</v>
      </c>
      <c r="BJ78" s="38"/>
      <c r="BK78" s="38">
        <v>6</v>
      </c>
      <c r="BL78" s="38"/>
      <c r="BM78" s="38">
        <v>8</v>
      </c>
      <c r="BN78" s="38"/>
      <c r="BO78" s="38">
        <v>7</v>
      </c>
      <c r="BP78" s="38"/>
      <c r="BQ78" s="38">
        <v>8</v>
      </c>
      <c r="BR78" s="38"/>
      <c r="BS78" s="38">
        <v>7</v>
      </c>
      <c r="BT78" s="38"/>
      <c r="BU78" s="38">
        <v>4</v>
      </c>
      <c r="BV78" s="38">
        <v>5</v>
      </c>
      <c r="BW78" s="38">
        <v>8</v>
      </c>
      <c r="BX78" s="38"/>
      <c r="BY78" s="38">
        <v>6</v>
      </c>
      <c r="BZ78" s="38"/>
      <c r="CA78" s="38">
        <v>7</v>
      </c>
      <c r="CB78" s="38"/>
      <c r="CC78" s="38">
        <v>6</v>
      </c>
      <c r="CD78" s="38"/>
      <c r="CE78" s="38">
        <v>7</v>
      </c>
      <c r="CF78" s="38"/>
      <c r="CG78" s="38">
        <v>6</v>
      </c>
      <c r="CH78" s="38"/>
      <c r="CI78" s="16">
        <f t="shared" si="46"/>
        <v>224</v>
      </c>
      <c r="CJ78" s="34">
        <f t="shared" si="47"/>
        <v>7</v>
      </c>
      <c r="CK78" s="16" t="str">
        <f t="shared" si="48"/>
        <v>Khá</v>
      </c>
      <c r="CL78" s="16">
        <f t="shared" si="49"/>
        <v>226</v>
      </c>
      <c r="CM78" s="34">
        <f t="shared" si="50"/>
        <v>7.0625</v>
      </c>
      <c r="CN78" s="16" t="str">
        <f t="shared" si="51"/>
        <v>Khá</v>
      </c>
      <c r="CO78" s="16">
        <f t="shared" si="52"/>
        <v>355</v>
      </c>
      <c r="CP78" s="34">
        <f t="shared" si="53"/>
        <v>6.454545454545454</v>
      </c>
      <c r="CQ78" s="37" t="str">
        <f t="shared" si="54"/>
        <v>TBK</v>
      </c>
      <c r="CR78" s="16">
        <f t="shared" si="55"/>
        <v>378</v>
      </c>
      <c r="CS78" s="34">
        <f t="shared" si="56"/>
        <v>6.872727272727273</v>
      </c>
      <c r="CT78" s="16" t="str">
        <f t="shared" si="57"/>
        <v>TBK</v>
      </c>
    </row>
    <row r="79" spans="1:98" ht="21.75" customHeight="1">
      <c r="A79" s="11">
        <v>71</v>
      </c>
      <c r="B79" s="12" t="s">
        <v>43</v>
      </c>
      <c r="C79" s="24" t="s">
        <v>279</v>
      </c>
      <c r="D79" s="39" t="s">
        <v>277</v>
      </c>
      <c r="E79" s="40" t="s">
        <v>278</v>
      </c>
      <c r="F79" s="27">
        <v>4</v>
      </c>
      <c r="G79" s="21">
        <v>7</v>
      </c>
      <c r="H79" s="21"/>
      <c r="I79" s="21">
        <v>7</v>
      </c>
      <c r="J79" s="21"/>
      <c r="K79" s="21">
        <v>8</v>
      </c>
      <c r="L79" s="21"/>
      <c r="M79" s="21">
        <v>6</v>
      </c>
      <c r="N79" s="21"/>
      <c r="O79" s="21">
        <v>7</v>
      </c>
      <c r="P79" s="21"/>
      <c r="Q79" s="21">
        <v>6</v>
      </c>
      <c r="R79" s="21"/>
      <c r="S79" s="21">
        <v>3</v>
      </c>
      <c r="T79" s="21">
        <v>8</v>
      </c>
      <c r="U79" s="21">
        <v>6</v>
      </c>
      <c r="V79" s="21"/>
      <c r="W79" s="21">
        <v>9</v>
      </c>
      <c r="X79" s="21"/>
      <c r="Y79" s="21">
        <v>8</v>
      </c>
      <c r="Z79" s="21"/>
      <c r="AA79" s="16">
        <f t="shared" si="40"/>
        <v>161</v>
      </c>
      <c r="AB79" s="16">
        <f t="shared" si="41"/>
        <v>6.708333333333333</v>
      </c>
      <c r="AC79" s="20" t="str">
        <f t="shared" si="42"/>
        <v>TBK</v>
      </c>
      <c r="AD79" s="16">
        <f t="shared" si="43"/>
        <v>176</v>
      </c>
      <c r="AE79" s="16">
        <f t="shared" si="44"/>
        <v>7.333333333333333</v>
      </c>
      <c r="AF79" s="20" t="str">
        <f t="shared" si="45"/>
        <v>Khá</v>
      </c>
      <c r="AG79" s="16">
        <v>9</v>
      </c>
      <c r="AH79" s="16"/>
      <c r="AI79" s="16">
        <v>9</v>
      </c>
      <c r="AJ79" s="16"/>
      <c r="AK79" s="16">
        <v>7</v>
      </c>
      <c r="AL79" s="16"/>
      <c r="AM79" s="16">
        <v>6</v>
      </c>
      <c r="AN79" s="16"/>
      <c r="AO79" s="16">
        <v>6</v>
      </c>
      <c r="AP79" s="16"/>
      <c r="AQ79" s="16">
        <v>8</v>
      </c>
      <c r="AR79" s="16"/>
      <c r="AS79" s="16">
        <v>8</v>
      </c>
      <c r="AT79" s="16"/>
      <c r="AU79" s="16">
        <v>8</v>
      </c>
      <c r="AV79" s="16"/>
      <c r="AW79" s="16">
        <v>9</v>
      </c>
      <c r="AX79" s="16"/>
      <c r="AY79" s="16">
        <v>9</v>
      </c>
      <c r="AZ79" s="16"/>
      <c r="BA79" s="16">
        <f t="shared" si="34"/>
        <v>181</v>
      </c>
      <c r="BB79" s="34">
        <f t="shared" si="35"/>
        <v>7.869565217391305</v>
      </c>
      <c r="BC79" s="16" t="str">
        <f t="shared" si="36"/>
        <v>Khá</v>
      </c>
      <c r="BD79" s="16">
        <f t="shared" si="37"/>
        <v>181</v>
      </c>
      <c r="BE79" s="34">
        <f t="shared" si="38"/>
        <v>7.869565217391305</v>
      </c>
      <c r="BF79" s="16" t="str">
        <f t="shared" si="39"/>
        <v>Khá</v>
      </c>
      <c r="BG79" s="38">
        <v>9</v>
      </c>
      <c r="BH79" s="38"/>
      <c r="BI79" s="38">
        <v>8</v>
      </c>
      <c r="BJ79" s="38"/>
      <c r="BK79" s="38">
        <v>7</v>
      </c>
      <c r="BL79" s="38"/>
      <c r="BM79" s="38">
        <v>8</v>
      </c>
      <c r="BN79" s="38"/>
      <c r="BO79" s="38">
        <v>8</v>
      </c>
      <c r="BP79" s="38"/>
      <c r="BQ79" s="38">
        <v>8</v>
      </c>
      <c r="BR79" s="38"/>
      <c r="BS79" s="38">
        <v>8</v>
      </c>
      <c r="BT79" s="38"/>
      <c r="BU79" s="38">
        <v>7</v>
      </c>
      <c r="BV79" s="38"/>
      <c r="BW79" s="38">
        <v>9</v>
      </c>
      <c r="BX79" s="38"/>
      <c r="BY79" s="38">
        <v>8</v>
      </c>
      <c r="BZ79" s="38"/>
      <c r="CA79" s="38">
        <v>8</v>
      </c>
      <c r="CB79" s="38"/>
      <c r="CC79" s="38">
        <v>8</v>
      </c>
      <c r="CD79" s="38"/>
      <c r="CE79" s="38">
        <v>8</v>
      </c>
      <c r="CF79" s="38"/>
      <c r="CG79" s="38">
        <v>7</v>
      </c>
      <c r="CH79" s="38"/>
      <c r="CI79" s="16">
        <f t="shared" si="46"/>
        <v>258</v>
      </c>
      <c r="CJ79" s="34">
        <f t="shared" si="47"/>
        <v>8.0625</v>
      </c>
      <c r="CK79" s="16" t="str">
        <f t="shared" si="48"/>
        <v>Giỏi</v>
      </c>
      <c r="CL79" s="16">
        <f t="shared" si="49"/>
        <v>258</v>
      </c>
      <c r="CM79" s="34">
        <f t="shared" si="50"/>
        <v>8.0625</v>
      </c>
      <c r="CN79" s="16" t="str">
        <f t="shared" si="51"/>
        <v>Giỏi</v>
      </c>
      <c r="CO79" s="16">
        <f t="shared" si="52"/>
        <v>439</v>
      </c>
      <c r="CP79" s="34">
        <f t="shared" si="53"/>
        <v>7.9818181818181815</v>
      </c>
      <c r="CQ79" s="37" t="str">
        <f t="shared" si="54"/>
        <v>Khá</v>
      </c>
      <c r="CR79" s="16">
        <f t="shared" si="55"/>
        <v>439</v>
      </c>
      <c r="CS79" s="34">
        <f t="shared" si="56"/>
        <v>7.9818181818181815</v>
      </c>
      <c r="CT79" s="16" t="str">
        <f t="shared" si="57"/>
        <v>Khá</v>
      </c>
    </row>
    <row r="80" spans="1:98" ht="21.75" customHeight="1">
      <c r="A80" s="11">
        <v>72</v>
      </c>
      <c r="B80" s="12" t="s">
        <v>75</v>
      </c>
      <c r="C80" s="24" t="s">
        <v>282</v>
      </c>
      <c r="D80" s="39" t="s">
        <v>280</v>
      </c>
      <c r="E80" s="40" t="s">
        <v>281</v>
      </c>
      <c r="F80" s="27">
        <v>4</v>
      </c>
      <c r="G80" s="21">
        <v>8</v>
      </c>
      <c r="H80" s="21"/>
      <c r="I80" s="21">
        <v>2</v>
      </c>
      <c r="J80" s="21">
        <v>8</v>
      </c>
      <c r="K80" s="21">
        <v>7</v>
      </c>
      <c r="L80" s="21"/>
      <c r="M80" s="21">
        <v>7</v>
      </c>
      <c r="N80" s="21"/>
      <c r="O80" s="21">
        <v>7</v>
      </c>
      <c r="P80" s="21"/>
      <c r="Q80" s="21">
        <v>8</v>
      </c>
      <c r="R80" s="21"/>
      <c r="S80" s="21">
        <v>6</v>
      </c>
      <c r="T80" s="21"/>
      <c r="U80" s="21">
        <v>7</v>
      </c>
      <c r="V80" s="21"/>
      <c r="W80" s="21">
        <v>9</v>
      </c>
      <c r="X80" s="21"/>
      <c r="Y80" s="21">
        <v>8</v>
      </c>
      <c r="Z80" s="21"/>
      <c r="AA80" s="16">
        <f t="shared" si="40"/>
        <v>171</v>
      </c>
      <c r="AB80" s="16">
        <f t="shared" si="41"/>
        <v>7.125</v>
      </c>
      <c r="AC80" s="20" t="str">
        <f t="shared" si="42"/>
        <v>Khá</v>
      </c>
      <c r="AD80" s="16">
        <f t="shared" si="43"/>
        <v>177</v>
      </c>
      <c r="AE80" s="16">
        <f t="shared" si="44"/>
        <v>7.375</v>
      </c>
      <c r="AF80" s="20" t="str">
        <f t="shared" si="45"/>
        <v>Khá</v>
      </c>
      <c r="AG80" s="16">
        <v>8</v>
      </c>
      <c r="AH80" s="16"/>
      <c r="AI80" s="16">
        <v>10</v>
      </c>
      <c r="AJ80" s="16"/>
      <c r="AK80" s="16">
        <v>7</v>
      </c>
      <c r="AL80" s="16"/>
      <c r="AM80" s="16">
        <v>5</v>
      </c>
      <c r="AN80" s="16"/>
      <c r="AO80" s="16">
        <v>6</v>
      </c>
      <c r="AP80" s="16"/>
      <c r="AQ80" s="16">
        <v>6</v>
      </c>
      <c r="AR80" s="16"/>
      <c r="AS80" s="16">
        <v>9</v>
      </c>
      <c r="AT80" s="16"/>
      <c r="AU80" s="16">
        <v>10</v>
      </c>
      <c r="AV80" s="16"/>
      <c r="AW80" s="16">
        <v>9</v>
      </c>
      <c r="AX80" s="16"/>
      <c r="AY80" s="16">
        <v>8</v>
      </c>
      <c r="AZ80" s="16"/>
      <c r="BA80" s="16">
        <f t="shared" si="34"/>
        <v>174</v>
      </c>
      <c r="BB80" s="34">
        <f t="shared" si="35"/>
        <v>7.565217391304348</v>
      </c>
      <c r="BC80" s="16" t="str">
        <f t="shared" si="36"/>
        <v>Khá</v>
      </c>
      <c r="BD80" s="16">
        <f t="shared" si="37"/>
        <v>174</v>
      </c>
      <c r="BE80" s="34">
        <f t="shared" si="38"/>
        <v>7.565217391304348</v>
      </c>
      <c r="BF80" s="16" t="str">
        <f t="shared" si="39"/>
        <v>Khá</v>
      </c>
      <c r="BG80" s="38">
        <v>8</v>
      </c>
      <c r="BH80" s="38"/>
      <c r="BI80" s="38">
        <v>9</v>
      </c>
      <c r="BJ80" s="38"/>
      <c r="BK80" s="38">
        <v>7</v>
      </c>
      <c r="BL80" s="38"/>
      <c r="BM80" s="38">
        <v>8</v>
      </c>
      <c r="BN80" s="38"/>
      <c r="BO80" s="38">
        <v>7</v>
      </c>
      <c r="BP80" s="38"/>
      <c r="BQ80" s="38">
        <v>8</v>
      </c>
      <c r="BR80" s="38"/>
      <c r="BS80" s="38">
        <v>8</v>
      </c>
      <c r="BT80" s="38"/>
      <c r="BU80" s="38">
        <v>7</v>
      </c>
      <c r="BV80" s="38"/>
      <c r="BW80" s="38">
        <v>8</v>
      </c>
      <c r="BX80" s="38"/>
      <c r="BY80" s="38">
        <v>8</v>
      </c>
      <c r="BZ80" s="38"/>
      <c r="CA80" s="38">
        <v>8</v>
      </c>
      <c r="CB80" s="38"/>
      <c r="CC80" s="38">
        <v>8</v>
      </c>
      <c r="CD80" s="38"/>
      <c r="CE80" s="38">
        <v>7</v>
      </c>
      <c r="CF80" s="38"/>
      <c r="CG80" s="38">
        <v>7</v>
      </c>
      <c r="CH80" s="38"/>
      <c r="CI80" s="16">
        <f t="shared" si="46"/>
        <v>247</v>
      </c>
      <c r="CJ80" s="34">
        <f t="shared" si="47"/>
        <v>7.71875</v>
      </c>
      <c r="CK80" s="16" t="str">
        <f t="shared" si="48"/>
        <v>Khá</v>
      </c>
      <c r="CL80" s="16">
        <f t="shared" si="49"/>
        <v>247</v>
      </c>
      <c r="CM80" s="34">
        <f t="shared" si="50"/>
        <v>7.71875</v>
      </c>
      <c r="CN80" s="16" t="str">
        <f t="shared" si="51"/>
        <v>Khá</v>
      </c>
      <c r="CO80" s="16">
        <f t="shared" si="52"/>
        <v>421</v>
      </c>
      <c r="CP80" s="34">
        <f t="shared" si="53"/>
        <v>7.654545454545454</v>
      </c>
      <c r="CQ80" s="37" t="str">
        <f t="shared" si="54"/>
        <v>Khá</v>
      </c>
      <c r="CR80" s="16">
        <f t="shared" si="55"/>
        <v>421</v>
      </c>
      <c r="CS80" s="34">
        <f t="shared" si="56"/>
        <v>7.654545454545454</v>
      </c>
      <c r="CT80" s="16" t="str">
        <f t="shared" si="57"/>
        <v>Khá</v>
      </c>
    </row>
    <row r="81" spans="1:98" ht="21.75" customHeight="1">
      <c r="A81" s="11">
        <v>73</v>
      </c>
      <c r="B81" s="12"/>
      <c r="C81" s="24" t="s">
        <v>287</v>
      </c>
      <c r="D81" s="39" t="s">
        <v>283</v>
      </c>
      <c r="E81" s="40" t="s">
        <v>7</v>
      </c>
      <c r="F81" s="27">
        <v>5</v>
      </c>
      <c r="G81" s="21">
        <v>6</v>
      </c>
      <c r="H81" s="21"/>
      <c r="I81" s="21">
        <v>2</v>
      </c>
      <c r="J81" s="21">
        <v>8</v>
      </c>
      <c r="K81" s="21">
        <v>5</v>
      </c>
      <c r="L81" s="21"/>
      <c r="M81" s="21">
        <v>5</v>
      </c>
      <c r="N81" s="21"/>
      <c r="O81" s="21">
        <v>5</v>
      </c>
      <c r="P81" s="21"/>
      <c r="Q81" s="21">
        <v>6</v>
      </c>
      <c r="R81" s="21"/>
      <c r="S81" s="21">
        <v>3</v>
      </c>
      <c r="T81" s="21">
        <v>6</v>
      </c>
      <c r="U81" s="21">
        <v>6</v>
      </c>
      <c r="V81" s="21"/>
      <c r="W81" s="21">
        <v>7</v>
      </c>
      <c r="X81" s="21"/>
      <c r="Y81" s="21">
        <v>6</v>
      </c>
      <c r="Z81" s="21"/>
      <c r="AA81" s="16">
        <f t="shared" si="40"/>
        <v>124</v>
      </c>
      <c r="AB81" s="16">
        <f t="shared" si="41"/>
        <v>5.166666666666667</v>
      </c>
      <c r="AC81" s="20" t="str">
        <f t="shared" si="42"/>
        <v>TB</v>
      </c>
      <c r="AD81" s="16">
        <f t="shared" si="43"/>
        <v>139</v>
      </c>
      <c r="AE81" s="16">
        <f t="shared" si="44"/>
        <v>5.791666666666667</v>
      </c>
      <c r="AF81" s="20" t="str">
        <f t="shared" si="45"/>
        <v>TB</v>
      </c>
      <c r="AG81" s="16">
        <v>7</v>
      </c>
      <c r="AH81" s="16"/>
      <c r="AI81" s="16">
        <v>9</v>
      </c>
      <c r="AJ81" s="16"/>
      <c r="AK81" s="16">
        <v>5</v>
      </c>
      <c r="AL81" s="16"/>
      <c r="AM81" s="16">
        <v>5</v>
      </c>
      <c r="AN81" s="16"/>
      <c r="AO81" s="16">
        <v>4</v>
      </c>
      <c r="AP81" s="16">
        <v>5</v>
      </c>
      <c r="AQ81" s="16">
        <v>8</v>
      </c>
      <c r="AR81" s="16"/>
      <c r="AS81" s="16">
        <v>6</v>
      </c>
      <c r="AT81" s="16"/>
      <c r="AU81" s="16">
        <v>1</v>
      </c>
      <c r="AV81" s="16">
        <v>5</v>
      </c>
      <c r="AW81" s="16">
        <v>9</v>
      </c>
      <c r="AX81" s="16"/>
      <c r="AY81" s="16">
        <v>7</v>
      </c>
      <c r="AZ81" s="16"/>
      <c r="BA81" s="16">
        <f t="shared" si="34"/>
        <v>144</v>
      </c>
      <c r="BB81" s="34">
        <f t="shared" si="35"/>
        <v>6.260869565217392</v>
      </c>
      <c r="BC81" s="16" t="str">
        <f t="shared" si="36"/>
        <v>TBK</v>
      </c>
      <c r="BD81" s="16">
        <f t="shared" si="37"/>
        <v>151</v>
      </c>
      <c r="BE81" s="34">
        <f t="shared" si="38"/>
        <v>6.565217391304348</v>
      </c>
      <c r="BF81" s="16" t="str">
        <f t="shared" si="39"/>
        <v>TBK</v>
      </c>
      <c r="BG81" s="38">
        <v>9</v>
      </c>
      <c r="BH81" s="38"/>
      <c r="BI81" s="38">
        <v>8</v>
      </c>
      <c r="BJ81" s="38"/>
      <c r="BK81" s="38">
        <v>6</v>
      </c>
      <c r="BL81" s="38"/>
      <c r="BM81" s="38">
        <v>7</v>
      </c>
      <c r="BN81" s="38"/>
      <c r="BO81" s="38">
        <v>5</v>
      </c>
      <c r="BP81" s="38"/>
      <c r="BQ81" s="38">
        <v>8</v>
      </c>
      <c r="BR81" s="38"/>
      <c r="BS81" s="38">
        <v>7</v>
      </c>
      <c r="BT81" s="38"/>
      <c r="BU81" s="38">
        <v>6</v>
      </c>
      <c r="BV81" s="38"/>
      <c r="BW81" s="38">
        <v>6</v>
      </c>
      <c r="BX81" s="38"/>
      <c r="BY81" s="38">
        <v>7</v>
      </c>
      <c r="BZ81" s="38"/>
      <c r="CA81" s="38">
        <v>5</v>
      </c>
      <c r="CB81" s="38"/>
      <c r="CC81" s="38">
        <v>4</v>
      </c>
      <c r="CD81" s="38">
        <v>5</v>
      </c>
      <c r="CE81" s="38">
        <v>7</v>
      </c>
      <c r="CF81" s="38"/>
      <c r="CG81" s="38">
        <v>4</v>
      </c>
      <c r="CH81" s="38">
        <v>7</v>
      </c>
      <c r="CI81" s="16">
        <f t="shared" si="46"/>
        <v>202</v>
      </c>
      <c r="CJ81" s="34">
        <f t="shared" si="47"/>
        <v>6.3125</v>
      </c>
      <c r="CK81" s="16" t="str">
        <f t="shared" si="48"/>
        <v>TBK</v>
      </c>
      <c r="CL81" s="16">
        <f t="shared" si="49"/>
        <v>210</v>
      </c>
      <c r="CM81" s="34">
        <f t="shared" si="50"/>
        <v>6.5625</v>
      </c>
      <c r="CN81" s="16" t="str">
        <f t="shared" si="51"/>
        <v>TBK</v>
      </c>
      <c r="CO81" s="16">
        <f t="shared" si="52"/>
        <v>346</v>
      </c>
      <c r="CP81" s="34">
        <f t="shared" si="53"/>
        <v>6.290909090909091</v>
      </c>
      <c r="CQ81" s="37" t="str">
        <f t="shared" si="54"/>
        <v>TBK</v>
      </c>
      <c r="CR81" s="16">
        <f t="shared" si="55"/>
        <v>361</v>
      </c>
      <c r="CS81" s="34">
        <f t="shared" si="56"/>
        <v>6.5636363636363635</v>
      </c>
      <c r="CT81" s="16" t="str">
        <f t="shared" si="57"/>
        <v>TBK</v>
      </c>
    </row>
    <row r="82" spans="5:98" s="13" customFormat="1" ht="15.75">
      <c r="E82" s="14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C82" s="19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</row>
    <row r="83" spans="5:98" s="13" customFormat="1" ht="15.75">
      <c r="E83" s="1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C83" s="19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</row>
    <row r="84" spans="5:98" s="13" customFormat="1" ht="15.75">
      <c r="E84" s="1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C84" s="19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</row>
    <row r="85" spans="5:98" s="13" customFormat="1" ht="15.75">
      <c r="E85" s="1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C85" s="19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</row>
    <row r="86" spans="5:98" s="13" customFormat="1" ht="15.75">
      <c r="E86" s="1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C86" s="19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</row>
    <row r="87" spans="5:98" s="13" customFormat="1" ht="15.75">
      <c r="E87" s="1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C87" s="19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</row>
    <row r="88" spans="5:98" s="13" customFormat="1" ht="15.75">
      <c r="E88" s="1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C88" s="19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</row>
    <row r="89" spans="5:98" s="13" customFormat="1" ht="15.75">
      <c r="E89" s="1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C89" s="19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</row>
    <row r="90" spans="5:98" s="13" customFormat="1" ht="15.75">
      <c r="E90" s="1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C90" s="19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</row>
    <row r="91" spans="5:98" s="13" customFormat="1" ht="15.75">
      <c r="E91" s="1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C91" s="19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</row>
    <row r="92" spans="5:98" s="13" customFormat="1" ht="15.75">
      <c r="E92" s="1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C92" s="19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</row>
    <row r="93" spans="5:98" s="13" customFormat="1" ht="15.75">
      <c r="E93" s="1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C93" s="19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</row>
    <row r="94" spans="5:98" s="13" customFormat="1" ht="15.75">
      <c r="E94" s="1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C94" s="19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</row>
    <row r="95" spans="5:98" s="13" customFormat="1" ht="15.75">
      <c r="E95" s="1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C95" s="19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</row>
    <row r="96" spans="5:98" s="13" customFormat="1" ht="15.75">
      <c r="E96" s="1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C96" s="19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</row>
    <row r="97" spans="5:98" s="13" customFormat="1" ht="15.75">
      <c r="E97" s="1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C97" s="19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</row>
    <row r="98" spans="5:98" s="13" customFormat="1" ht="15.75">
      <c r="E98" s="1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C98" s="19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</row>
    <row r="99" spans="5:98" s="13" customFormat="1" ht="15.75">
      <c r="E99" s="1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C99" s="19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</row>
    <row r="100" spans="5:98" s="13" customFormat="1" ht="15.75">
      <c r="E100" s="1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C100" s="19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</row>
    <row r="101" spans="5:98" s="13" customFormat="1" ht="15.75">
      <c r="E101" s="1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C101" s="19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</row>
    <row r="102" spans="5:98" s="13" customFormat="1" ht="15.75">
      <c r="E102" s="1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C102" s="19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</row>
    <row r="103" spans="5:98" s="13" customFormat="1" ht="15.75">
      <c r="E103" s="1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C103" s="19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</row>
    <row r="104" spans="5:98" s="13" customFormat="1" ht="15.75">
      <c r="E104" s="1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C104" s="19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</row>
    <row r="105" spans="5:98" s="13" customFormat="1" ht="15.75">
      <c r="E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C105" s="19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</row>
    <row r="106" spans="5:98" s="13" customFormat="1" ht="15.75">
      <c r="E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C106" s="19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</row>
    <row r="107" spans="5:98" s="13" customFormat="1" ht="15.75">
      <c r="E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C107" s="19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</row>
    <row r="108" spans="5:98" s="13" customFormat="1" ht="15.75">
      <c r="E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C108" s="19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</row>
    <row r="109" spans="5:98" s="13" customFormat="1" ht="15.75">
      <c r="E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C109" s="19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</row>
    <row r="110" spans="5:98" s="13" customFormat="1" ht="15.75">
      <c r="E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C110" s="19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</row>
    <row r="111" spans="5:98" s="13" customFormat="1" ht="15.75">
      <c r="E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C111" s="19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</row>
    <row r="112" spans="5:98" s="13" customFormat="1" ht="15.75">
      <c r="E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C112" s="19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</row>
    <row r="113" spans="5:98" s="13" customFormat="1" ht="15.75">
      <c r="E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C113" s="19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</row>
    <row r="114" spans="5:98" s="13" customFormat="1" ht="15.75">
      <c r="E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C114" s="1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</row>
    <row r="115" spans="5:98" s="13" customFormat="1" ht="15.75">
      <c r="E115" s="1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C115" s="19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</row>
    <row r="116" spans="5:98" s="13" customFormat="1" ht="15.75">
      <c r="E116" s="1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C116" s="19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</row>
    <row r="117" spans="5:98" s="13" customFormat="1" ht="15.75">
      <c r="E117" s="1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C117" s="19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</row>
    <row r="118" spans="5:98" s="13" customFormat="1" ht="15.75">
      <c r="E118" s="1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C118" s="19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</row>
    <row r="119" spans="5:98" s="13" customFormat="1" ht="15.75">
      <c r="E119" s="1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C119" s="19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</row>
    <row r="120" spans="5:98" s="13" customFormat="1" ht="15.75">
      <c r="E120" s="1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C120" s="19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</row>
    <row r="121" spans="5:98" s="13" customFormat="1" ht="15.75">
      <c r="E121" s="1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C121" s="19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</row>
    <row r="122" spans="5:98" s="13" customFormat="1" ht="15.75">
      <c r="E122" s="14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C122" s="19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</row>
    <row r="123" spans="5:98" s="13" customFormat="1" ht="15.75">
      <c r="E123" s="14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C123" s="19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</row>
    <row r="124" spans="5:98" s="13" customFormat="1" ht="15.75">
      <c r="E124" s="14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C124" s="19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</row>
    <row r="125" spans="5:98" s="13" customFormat="1" ht="15.75">
      <c r="E125" s="1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9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</row>
    <row r="126" spans="5:98" s="13" customFormat="1" ht="15.75">
      <c r="E126" s="14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C126" s="19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</row>
    <row r="127" spans="5:98" s="13" customFormat="1" ht="15.75">
      <c r="E127" s="14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C127" s="19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</row>
    <row r="128" spans="5:98" s="13" customFormat="1" ht="15.75">
      <c r="E128" s="14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C128" s="19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</row>
    <row r="129" spans="5:98" s="13" customFormat="1" ht="15.75">
      <c r="E129" s="14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C129" s="19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</row>
    <row r="130" spans="5:98" s="13" customFormat="1" ht="15.75">
      <c r="E130" s="14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C130" s="19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</row>
    <row r="131" spans="5:98" s="13" customFormat="1" ht="15.75">
      <c r="E131" s="14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C131" s="19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</row>
    <row r="132" spans="5:98" s="13" customFormat="1" ht="15.75">
      <c r="E132" s="14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C132" s="19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</row>
    <row r="133" spans="5:98" s="13" customFormat="1" ht="15.75">
      <c r="E133" s="1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C133" s="19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</row>
    <row r="134" spans="5:98" s="13" customFormat="1" ht="15.75">
      <c r="E134" s="1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C134" s="19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</row>
    <row r="135" spans="5:98" s="13" customFormat="1" ht="15.75">
      <c r="E135" s="14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C135" s="19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</row>
    <row r="136" spans="5:98" s="13" customFormat="1" ht="15.75">
      <c r="E136" s="14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C136" s="19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</row>
    <row r="137" spans="5:98" s="13" customFormat="1" ht="15.75">
      <c r="E137" s="14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C137" s="19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</row>
    <row r="138" spans="5:98" s="13" customFormat="1" ht="15.75">
      <c r="E138" s="14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C138" s="19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</row>
    <row r="139" spans="5:98" s="13" customFormat="1" ht="15.75">
      <c r="E139" s="14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C139" s="19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</row>
    <row r="140" spans="5:98" s="13" customFormat="1" ht="15.75">
      <c r="E140" s="14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C140" s="19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</row>
    <row r="141" spans="5:98" s="13" customFormat="1" ht="15.75">
      <c r="E141" s="1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C141" s="19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</row>
    <row r="142" spans="5:98" s="13" customFormat="1" ht="15.75">
      <c r="E142" s="1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C142" s="19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</row>
    <row r="143" spans="5:98" s="13" customFormat="1" ht="15.75">
      <c r="E143" s="1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C143" s="19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</row>
    <row r="144" spans="5:98" s="13" customFormat="1" ht="15.75">
      <c r="E144" s="1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C144" s="19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</row>
    <row r="145" spans="5:98" s="13" customFormat="1" ht="15.75">
      <c r="E145" s="1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C145" s="19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</row>
    <row r="146" spans="5:98" s="13" customFormat="1" ht="15.75">
      <c r="E146" s="14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C146" s="19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</row>
    <row r="147" spans="5:98" s="13" customFormat="1" ht="15.75">
      <c r="E147" s="14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C147" s="19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</row>
    <row r="148" spans="5:98" s="13" customFormat="1" ht="15.75">
      <c r="E148" s="14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C148" s="19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</row>
    <row r="149" spans="5:98" s="13" customFormat="1" ht="15.75">
      <c r="E149" s="1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C149" s="19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</row>
    <row r="150" spans="5:98" s="13" customFormat="1" ht="15.75">
      <c r="E150" s="14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C150" s="19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</row>
    <row r="151" spans="5:98" s="13" customFormat="1" ht="15.75">
      <c r="E151" s="14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C151" s="19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</row>
    <row r="152" spans="5:98" s="13" customFormat="1" ht="15.75">
      <c r="E152" s="1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C152" s="19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</row>
    <row r="153" spans="5:98" s="13" customFormat="1" ht="15.75">
      <c r="E153" s="14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C153" s="19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</row>
    <row r="154" spans="5:98" s="13" customFormat="1" ht="15.75">
      <c r="E154" s="1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C154" s="19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</row>
    <row r="155" spans="5:98" s="13" customFormat="1" ht="15.75">
      <c r="E155" s="1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C155" s="19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</row>
    <row r="156" spans="5:98" s="13" customFormat="1" ht="15.75">
      <c r="E156" s="1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C156" s="19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</row>
    <row r="157" spans="5:98" s="13" customFormat="1" ht="15.75">
      <c r="E157" s="1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C157" s="19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</row>
    <row r="158" spans="5:98" s="13" customFormat="1" ht="15.75">
      <c r="E158" s="14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C158" s="19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</row>
    <row r="159" spans="5:98" s="13" customFormat="1" ht="15.75">
      <c r="E159" s="14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C159" s="19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</row>
    <row r="160" spans="5:98" s="13" customFormat="1" ht="15.75">
      <c r="E160" s="14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C160" s="19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</row>
    <row r="161" spans="5:98" s="13" customFormat="1" ht="15.75">
      <c r="E161" s="1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C161" s="19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</row>
    <row r="162" spans="5:98" s="13" customFormat="1" ht="15.75">
      <c r="E162" s="1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C162" s="19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</row>
    <row r="163" spans="5:98" s="13" customFormat="1" ht="15.75">
      <c r="E163" s="1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C163" s="19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</row>
    <row r="164" spans="5:98" s="13" customFormat="1" ht="15.75">
      <c r="E164" s="1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C164" s="19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</row>
    <row r="165" spans="5:98" s="13" customFormat="1" ht="15.75">
      <c r="E165" s="14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C165" s="19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</row>
    <row r="166" spans="5:98" s="13" customFormat="1" ht="15.75">
      <c r="E166" s="14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C166" s="19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5:98" s="13" customFormat="1" ht="15.75">
      <c r="E167" s="14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C167" s="19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</row>
    <row r="168" spans="5:98" s="13" customFormat="1" ht="15.75">
      <c r="E168" s="1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C168" s="19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</row>
    <row r="169" spans="5:98" s="13" customFormat="1" ht="15.75">
      <c r="E169" s="1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C169" s="19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</row>
    <row r="170" spans="5:98" s="13" customFormat="1" ht="15.75">
      <c r="E170" s="1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C170" s="19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</row>
    <row r="171" spans="5:98" s="13" customFormat="1" ht="15.75">
      <c r="E171" s="14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C171" s="19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</row>
    <row r="172" spans="5:98" s="13" customFormat="1" ht="15.75">
      <c r="E172" s="14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C172" s="19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</row>
    <row r="173" spans="5:98" s="13" customFormat="1" ht="15.75">
      <c r="E173" s="14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C173" s="19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</row>
    <row r="174" spans="5:98" s="13" customFormat="1" ht="15.75">
      <c r="E174" s="14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C174" s="19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</row>
    <row r="175" spans="5:98" s="13" customFormat="1" ht="15.75">
      <c r="E175" s="1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C175" s="19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</row>
    <row r="176" spans="5:98" s="13" customFormat="1" ht="15.75">
      <c r="E176" s="1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C176" s="19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</row>
    <row r="177" spans="5:98" s="13" customFormat="1" ht="15.75">
      <c r="E177" s="1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C177" s="19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</row>
    <row r="178" spans="5:98" s="13" customFormat="1" ht="15.75">
      <c r="E178" s="1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C178" s="19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</row>
    <row r="179" spans="5:98" s="13" customFormat="1" ht="15.75">
      <c r="E179" s="1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C179" s="19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</row>
    <row r="180" spans="5:98" s="13" customFormat="1" ht="15.75">
      <c r="E180" s="14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C180" s="19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</row>
    <row r="181" spans="5:98" s="13" customFormat="1" ht="15.75">
      <c r="E181" s="14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C181" s="19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</row>
    <row r="182" spans="5:98" s="13" customFormat="1" ht="15.75">
      <c r="E182" s="14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C182" s="19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</row>
    <row r="183" spans="5:98" s="13" customFormat="1" ht="15.75">
      <c r="E183" s="14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C183" s="19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</row>
    <row r="184" spans="5:98" s="13" customFormat="1" ht="15.75">
      <c r="E184" s="14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C184" s="19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</row>
    <row r="185" spans="5:98" s="13" customFormat="1" ht="15.75">
      <c r="E185" s="14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C185" s="19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</row>
    <row r="186" spans="5:98" s="13" customFormat="1" ht="15.75">
      <c r="E186" s="14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C186" s="19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</row>
    <row r="187" spans="5:98" s="13" customFormat="1" ht="15.75">
      <c r="E187" s="14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C187" s="19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</row>
    <row r="188" spans="5:98" s="13" customFormat="1" ht="15.75">
      <c r="E188" s="14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C188" s="19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</row>
    <row r="189" spans="5:98" s="13" customFormat="1" ht="15.75">
      <c r="E189" s="14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C189" s="19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</row>
    <row r="190" spans="5:98" s="13" customFormat="1" ht="15.75">
      <c r="E190" s="14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C190" s="19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</row>
    <row r="191" spans="5:98" s="13" customFormat="1" ht="15.75">
      <c r="E191" s="14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C191" s="19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</row>
    <row r="192" spans="5:98" s="13" customFormat="1" ht="15.75">
      <c r="E192" s="14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C192" s="19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</row>
    <row r="193" spans="5:98" s="13" customFormat="1" ht="15.75">
      <c r="E193" s="14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C193" s="19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</row>
    <row r="194" spans="5:98" s="13" customFormat="1" ht="15.75">
      <c r="E194" s="1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C194" s="19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</row>
    <row r="195" spans="5:98" s="13" customFormat="1" ht="15.75">
      <c r="E195" s="14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C195" s="19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</row>
    <row r="196" spans="5:98" s="13" customFormat="1" ht="15.75">
      <c r="E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C196" s="19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</row>
    <row r="197" spans="5:98" s="13" customFormat="1" ht="15.75">
      <c r="E197" s="14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C197" s="19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</row>
    <row r="198" spans="5:98" s="13" customFormat="1" ht="15.75">
      <c r="E198" s="14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C198" s="19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</row>
    <row r="199" spans="5:98" s="13" customFormat="1" ht="15.75">
      <c r="E199" s="14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C199" s="19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</row>
    <row r="200" spans="5:98" s="13" customFormat="1" ht="15.75">
      <c r="E200" s="14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C200" s="19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</row>
    <row r="201" spans="5:98" s="13" customFormat="1" ht="15.75">
      <c r="E201" s="14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C201" s="19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</row>
    <row r="202" spans="5:98" s="13" customFormat="1" ht="15.75">
      <c r="E202" s="14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C202" s="19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</row>
    <row r="203" spans="5:98" s="13" customFormat="1" ht="15.75">
      <c r="E203" s="14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C203" s="19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</row>
    <row r="204" spans="5:98" s="13" customFormat="1" ht="15.75">
      <c r="E204" s="14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C204" s="19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</row>
    <row r="205" spans="5:98" s="13" customFormat="1" ht="15.75">
      <c r="E205" s="14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C205" s="19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</row>
    <row r="206" spans="5:98" s="13" customFormat="1" ht="15.75">
      <c r="E206" s="14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C206" s="19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</row>
    <row r="207" spans="5:98" s="13" customFormat="1" ht="15.75">
      <c r="E207" s="14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C207" s="19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</row>
    <row r="208" spans="5:98" s="13" customFormat="1" ht="15.75">
      <c r="E208" s="14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C208" s="19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</row>
    <row r="209" spans="5:98" s="13" customFormat="1" ht="15.75">
      <c r="E209" s="14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C209" s="19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</row>
    <row r="210" spans="5:98" s="13" customFormat="1" ht="15.75">
      <c r="E210" s="14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C210" s="19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</row>
    <row r="211" spans="5:98" s="13" customFormat="1" ht="15.75">
      <c r="E211" s="14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C211" s="19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</row>
    <row r="212" spans="5:98" s="13" customFormat="1" ht="15.75">
      <c r="E212" s="14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C212" s="19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</row>
    <row r="213" spans="5:98" s="13" customFormat="1" ht="15.75">
      <c r="E213" s="14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C213" s="19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</row>
    <row r="214" spans="5:98" s="13" customFormat="1" ht="15.75">
      <c r="E214" s="14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C214" s="19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</row>
    <row r="215" spans="5:98" s="13" customFormat="1" ht="15.75">
      <c r="E215" s="14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C215" s="19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</row>
    <row r="216" spans="5:98" s="13" customFormat="1" ht="15.75">
      <c r="E216" s="14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C216" s="19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</row>
    <row r="217" spans="5:98" s="13" customFormat="1" ht="15.75">
      <c r="E217" s="14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C217" s="19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</row>
    <row r="218" spans="5:98" s="13" customFormat="1" ht="15.75">
      <c r="E218" s="14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C218" s="19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</row>
    <row r="219" spans="5:98" s="13" customFormat="1" ht="15.75">
      <c r="E219" s="14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C219" s="19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</row>
    <row r="220" spans="5:98" s="13" customFormat="1" ht="15.75">
      <c r="E220" s="14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C220" s="19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</row>
    <row r="221" spans="5:98" s="13" customFormat="1" ht="15.75">
      <c r="E221" s="14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C221" s="19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</row>
    <row r="222" spans="5:98" s="13" customFormat="1" ht="15.75">
      <c r="E222" s="14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C222" s="19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</row>
    <row r="223" spans="5:98" s="13" customFormat="1" ht="15.75">
      <c r="E223" s="14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C223" s="19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</row>
    <row r="224" spans="5:98" s="13" customFormat="1" ht="15.75">
      <c r="E224" s="14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C224" s="19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</row>
    <row r="225" spans="5:98" s="13" customFormat="1" ht="15.75">
      <c r="E225" s="14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C225" s="19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</row>
    <row r="226" spans="5:98" s="13" customFormat="1" ht="15.75">
      <c r="E226" s="14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C226" s="19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</row>
    <row r="227" spans="5:98" s="13" customFormat="1" ht="15.75">
      <c r="E227" s="14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C227" s="19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</row>
    <row r="228" spans="5:98" s="13" customFormat="1" ht="15.75">
      <c r="E228" s="14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C228" s="19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</row>
    <row r="229" spans="5:98" s="13" customFormat="1" ht="15.75">
      <c r="E229" s="14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C229" s="19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</row>
    <row r="230" spans="5:98" s="13" customFormat="1" ht="15.75">
      <c r="E230" s="14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C230" s="19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</row>
    <row r="231" spans="5:98" s="13" customFormat="1" ht="15.75">
      <c r="E231" s="14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C231" s="19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</row>
    <row r="232" spans="5:98" s="13" customFormat="1" ht="15.75">
      <c r="E232" s="14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C232" s="19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</row>
    <row r="233" spans="5:98" s="13" customFormat="1" ht="15.75">
      <c r="E233" s="14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C233" s="19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</row>
    <row r="234" spans="5:98" s="13" customFormat="1" ht="15.75">
      <c r="E234" s="14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C234" s="19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</row>
    <row r="235" spans="5:98" s="13" customFormat="1" ht="15.75">
      <c r="E235" s="14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C235" s="19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</row>
    <row r="236" spans="5:98" s="13" customFormat="1" ht="15.75">
      <c r="E236" s="14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C236" s="19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</row>
    <row r="237" spans="5:98" s="13" customFormat="1" ht="15.75">
      <c r="E237" s="14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C237" s="19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</row>
    <row r="238" spans="5:98" s="13" customFormat="1" ht="15.75">
      <c r="E238" s="14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C238" s="19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</row>
    <row r="239" spans="5:98" s="13" customFormat="1" ht="15.75">
      <c r="E239" s="14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C239" s="19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</row>
    <row r="240" spans="5:98" s="13" customFormat="1" ht="15.75">
      <c r="E240" s="14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C240" s="19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</row>
    <row r="241" spans="5:98" s="13" customFormat="1" ht="15.75">
      <c r="E241" s="14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C241" s="19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</row>
    <row r="242" spans="5:98" s="13" customFormat="1" ht="15.75">
      <c r="E242" s="14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C242" s="19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</row>
    <row r="243" spans="5:98" s="13" customFormat="1" ht="15.75">
      <c r="E243" s="14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C243" s="19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</row>
    <row r="244" spans="5:98" s="13" customFormat="1" ht="15.75">
      <c r="E244" s="14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C244" s="19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</row>
    <row r="245" spans="5:98" s="13" customFormat="1" ht="15.75">
      <c r="E245" s="14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C245" s="19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</row>
    <row r="246" spans="5:98" s="13" customFormat="1" ht="15.75">
      <c r="E246" s="14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C246" s="19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</row>
    <row r="247" spans="5:98" s="13" customFormat="1" ht="15.75">
      <c r="E247" s="14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C247" s="19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</row>
    <row r="248" spans="5:98" s="13" customFormat="1" ht="15.75">
      <c r="E248" s="14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C248" s="19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</row>
    <row r="249" spans="5:98" s="13" customFormat="1" ht="15.75">
      <c r="E249" s="14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C249" s="19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</row>
    <row r="250" spans="5:98" s="13" customFormat="1" ht="15.75">
      <c r="E250" s="14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C250" s="19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</row>
    <row r="251" spans="5:98" s="13" customFormat="1" ht="15.75">
      <c r="E251" s="14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C251" s="19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</row>
    <row r="252" spans="5:98" s="13" customFormat="1" ht="15.75">
      <c r="E252" s="14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C252" s="19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</row>
    <row r="253" spans="5:98" s="13" customFormat="1" ht="15.75">
      <c r="E253" s="14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C253" s="19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</row>
    <row r="254" spans="5:98" s="13" customFormat="1" ht="15.75">
      <c r="E254" s="14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C254" s="19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</row>
    <row r="255" spans="5:98" s="13" customFormat="1" ht="15.75">
      <c r="E255" s="1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C255" s="19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</row>
    <row r="256" spans="5:98" s="13" customFormat="1" ht="15.75">
      <c r="E256" s="14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C256" s="19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</row>
    <row r="257" spans="5:98" s="13" customFormat="1" ht="15.75">
      <c r="E257" s="14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C257" s="19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</row>
    <row r="258" spans="5:98" s="13" customFormat="1" ht="15.75">
      <c r="E258" s="14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C258" s="19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</row>
    <row r="259" spans="5:98" s="13" customFormat="1" ht="15.75">
      <c r="E259" s="14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C259" s="19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</row>
    <row r="260" spans="5:98" s="13" customFormat="1" ht="15.75">
      <c r="E260" s="14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C260" s="19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</row>
    <row r="261" spans="5:98" s="13" customFormat="1" ht="15.75">
      <c r="E261" s="14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C261" s="19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30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</row>
  </sheetData>
  <mergeCells count="86">
    <mergeCell ref="CR7:CT7"/>
    <mergeCell ref="CP8:CP9"/>
    <mergeCell ref="CQ8:CQ9"/>
    <mergeCell ref="CS8:CS9"/>
    <mergeCell ref="CT8:CT9"/>
    <mergeCell ref="AI9:AJ9"/>
    <mergeCell ref="AK9:AL9"/>
    <mergeCell ref="BB8:BB9"/>
    <mergeCell ref="CO7:CQ7"/>
    <mergeCell ref="AM9:AN9"/>
    <mergeCell ref="AO9:AP9"/>
    <mergeCell ref="AQ9:AR9"/>
    <mergeCell ref="BC8:BC9"/>
    <mergeCell ref="AY9:AZ9"/>
    <mergeCell ref="AS9:AT9"/>
    <mergeCell ref="AU9:AV9"/>
    <mergeCell ref="AW9:AX9"/>
    <mergeCell ref="BE8:BE9"/>
    <mergeCell ref="BF8:BF9"/>
    <mergeCell ref="AO7:AR7"/>
    <mergeCell ref="AS7:AV7"/>
    <mergeCell ref="BA7:BC7"/>
    <mergeCell ref="BD7:BF7"/>
    <mergeCell ref="AY7:AZ7"/>
    <mergeCell ref="AW7:AX7"/>
    <mergeCell ref="AG7:AJ7"/>
    <mergeCell ref="AK7:AN7"/>
    <mergeCell ref="B7:B9"/>
    <mergeCell ref="S9:T9"/>
    <mergeCell ref="U9:V9"/>
    <mergeCell ref="M9:N9"/>
    <mergeCell ref="AC8:AC9"/>
    <mergeCell ref="AE8:AE9"/>
    <mergeCell ref="AF8:AF9"/>
    <mergeCell ref="AG9:AH9"/>
    <mergeCell ref="A7:A9"/>
    <mergeCell ref="O9:P9"/>
    <mergeCell ref="Q9:R9"/>
    <mergeCell ref="K7:L7"/>
    <mergeCell ref="M7:N7"/>
    <mergeCell ref="O7:R7"/>
    <mergeCell ref="C7:C9"/>
    <mergeCell ref="G9:H9"/>
    <mergeCell ref="I9:J9"/>
    <mergeCell ref="K9:L9"/>
    <mergeCell ref="S7:V7"/>
    <mergeCell ref="D7:E8"/>
    <mergeCell ref="F7:F8"/>
    <mergeCell ref="G7:J7"/>
    <mergeCell ref="AA7:AC7"/>
    <mergeCell ref="AD7:AF7"/>
    <mergeCell ref="AB8:AB9"/>
    <mergeCell ref="W9:X9"/>
    <mergeCell ref="Y9:Z9"/>
    <mergeCell ref="W7:Z7"/>
    <mergeCell ref="BG7:BJ7"/>
    <mergeCell ref="BK7:BN7"/>
    <mergeCell ref="BG9:BH9"/>
    <mergeCell ref="BI9:BJ9"/>
    <mergeCell ref="BK9:BL9"/>
    <mergeCell ref="BM9:BN9"/>
    <mergeCell ref="BO7:BR7"/>
    <mergeCell ref="BS7:BV7"/>
    <mergeCell ref="BO9:BP9"/>
    <mergeCell ref="BQ9:BR9"/>
    <mergeCell ref="BS9:BT9"/>
    <mergeCell ref="BU9:BV9"/>
    <mergeCell ref="CI7:CK7"/>
    <mergeCell ref="CL7:CN7"/>
    <mergeCell ref="CJ8:CJ9"/>
    <mergeCell ref="BW7:BX7"/>
    <mergeCell ref="BY7:BZ7"/>
    <mergeCell ref="CA7:CB7"/>
    <mergeCell ref="BW9:BX9"/>
    <mergeCell ref="BY9:BZ9"/>
    <mergeCell ref="CA9:CB9"/>
    <mergeCell ref="A5:CT5"/>
    <mergeCell ref="A6:CT6"/>
    <mergeCell ref="CK8:CK9"/>
    <mergeCell ref="CM8:CM9"/>
    <mergeCell ref="CN8:CN9"/>
    <mergeCell ref="CC7:CF7"/>
    <mergeCell ref="CC9:CD9"/>
    <mergeCell ref="CE9:CF9"/>
    <mergeCell ref="CG7:CH7"/>
    <mergeCell ref="CG9:CH9"/>
  </mergeCells>
  <conditionalFormatting sqref="AS10:AT27 AS29:AT41 AS43:AT81 AG10:AR81 AU10:AY81 AZ10:AZ77 BA10:CT81">
    <cfRule type="cellIs" priority="1" dxfId="0" operator="between" stopIfTrue="1">
      <formula>1</formula>
      <formula>4</formula>
    </cfRule>
  </conditionalFormatting>
  <conditionalFormatting sqref="G10:Z81">
    <cfRule type="cellIs" priority="2" dxfId="0" operator="between" stopIfTrue="1">
      <formula>1</formula>
      <formula>4</formula>
    </cfRule>
  </conditionalFormatting>
  <printOptions/>
  <pageMargins left="0.31" right="0.2" top="0.28" bottom="0.37" header="0.17" footer="0.16"/>
  <pageSetup horizontalDpi="600" verticalDpi="600" orientation="landscape" scale="55" r:id="rId4"/>
  <headerFooter alignWithMargins="0">
    <oddFooter>&amp;C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61"/>
  <sheetViews>
    <sheetView tabSelected="1" zoomScale="75" zoomScaleNormal="75" workbookViewId="0" topLeftCell="A46">
      <selection activeCell="E64" sqref="E64"/>
    </sheetView>
  </sheetViews>
  <sheetFormatPr defaultColWidth="8.796875" defaultRowHeight="15"/>
  <cols>
    <col min="1" max="1" width="3.5" style="5" customWidth="1"/>
    <col min="2" max="3" width="11.8984375" style="5" hidden="1" customWidth="1"/>
    <col min="4" max="4" width="20.69921875" style="5" customWidth="1"/>
    <col min="5" max="5" width="11.59765625" style="15" customWidth="1"/>
    <col min="6" max="6" width="3.8984375" style="5" customWidth="1"/>
    <col min="7" max="7" width="3.59765625" style="16" hidden="1" customWidth="1"/>
    <col min="8" max="8" width="3.5" style="16" hidden="1" customWidth="1"/>
    <col min="9" max="11" width="3.59765625" style="16" hidden="1" customWidth="1"/>
    <col min="12" max="12" width="4.09765625" style="16" hidden="1" customWidth="1"/>
    <col min="13" max="13" width="3.69921875" style="16" hidden="1" customWidth="1"/>
    <col min="14" max="14" width="4.3984375" style="16" hidden="1" customWidth="1"/>
    <col min="15" max="26" width="3.59765625" style="16" hidden="1" customWidth="1"/>
    <col min="27" max="28" width="5" style="7" hidden="1" customWidth="1"/>
    <col min="29" max="29" width="5.3984375" style="18" hidden="1" customWidth="1"/>
    <col min="30" max="30" width="5" style="7" hidden="1" customWidth="1"/>
    <col min="31" max="31" width="5.5" style="44" hidden="1" customWidth="1"/>
    <col min="32" max="32" width="5.5" style="7" hidden="1" customWidth="1"/>
    <col min="33" max="47" width="3.3984375" style="30" customWidth="1"/>
    <col min="48" max="48" width="3" style="30" customWidth="1"/>
    <col min="49" max="52" width="3.3984375" style="30" customWidth="1"/>
    <col min="53" max="54" width="4.59765625" style="30" hidden="1" customWidth="1"/>
    <col min="55" max="55" width="6.3984375" style="30" hidden="1" customWidth="1"/>
    <col min="56" max="56" width="4.59765625" style="30" hidden="1" customWidth="1"/>
    <col min="57" max="57" width="5.59765625" style="47" customWidth="1"/>
    <col min="58" max="58" width="6.5" style="30" hidden="1" customWidth="1"/>
    <col min="59" max="59" width="3.69921875" style="30" customWidth="1"/>
    <col min="60" max="60" width="3.09765625" style="30" customWidth="1"/>
    <col min="61" max="61" width="4.09765625" style="30" customWidth="1"/>
    <col min="62" max="62" width="3.19921875" style="30" customWidth="1"/>
    <col min="63" max="63" width="3.8984375" style="30" customWidth="1"/>
    <col min="64" max="64" width="3.19921875" style="30" customWidth="1"/>
    <col min="65" max="65" width="3.5" style="30" customWidth="1"/>
    <col min="66" max="66" width="3.19921875" style="30" customWidth="1"/>
    <col min="67" max="67" width="3.69921875" style="30" customWidth="1"/>
    <col min="68" max="68" width="3.09765625" style="30" customWidth="1"/>
    <col min="69" max="69" width="3.69921875" style="30" customWidth="1"/>
    <col min="70" max="70" width="3.19921875" style="30" customWidth="1"/>
    <col min="71" max="71" width="4.19921875" style="30" customWidth="1"/>
    <col min="72" max="72" width="2.5" style="30" customWidth="1"/>
    <col min="73" max="73" width="3.69921875" style="30" customWidth="1"/>
    <col min="74" max="74" width="2.69921875" style="30" customWidth="1"/>
    <col min="75" max="75" width="4.09765625" style="30" customWidth="1"/>
    <col min="76" max="76" width="3.09765625" style="30" customWidth="1"/>
    <col min="77" max="77" width="4.09765625" style="30" customWidth="1"/>
    <col min="78" max="78" width="3.3984375" style="30" customWidth="1"/>
    <col min="79" max="79" width="4.09765625" style="30" customWidth="1"/>
    <col min="80" max="80" width="3.19921875" style="30" customWidth="1"/>
    <col min="81" max="81" width="4" style="30" customWidth="1"/>
    <col min="82" max="82" width="3.09765625" style="30" customWidth="1"/>
    <col min="83" max="83" width="4" style="30" customWidth="1"/>
    <col min="84" max="84" width="3" style="30" customWidth="1"/>
    <col min="85" max="85" width="4" style="30" customWidth="1"/>
    <col min="86" max="86" width="3.3984375" style="30" customWidth="1"/>
    <col min="87" max="87" width="5.69921875" style="30" hidden="1" customWidth="1"/>
    <col min="88" max="88" width="5.3984375" style="30" hidden="1" customWidth="1"/>
    <col min="89" max="89" width="5.19921875" style="30" hidden="1" customWidth="1"/>
    <col min="90" max="90" width="5.5" style="30" hidden="1" customWidth="1"/>
    <col min="91" max="91" width="5.8984375" style="47" customWidth="1"/>
    <col min="92" max="92" width="5.09765625" style="30" hidden="1" customWidth="1"/>
    <col min="93" max="93" width="5.19921875" style="30" customWidth="1"/>
    <col min="94" max="94" width="5.19921875" style="47" customWidth="1"/>
    <col min="95" max="95" width="5.19921875" style="30" customWidth="1"/>
    <col min="96" max="96" width="4.69921875" style="30" customWidth="1"/>
    <col min="97" max="97" width="5.09765625" style="47" customWidth="1"/>
    <col min="98" max="98" width="5.3984375" style="30" customWidth="1"/>
    <col min="99" max="16384" width="9" style="5" customWidth="1"/>
  </cols>
  <sheetData>
    <row r="1" spans="1:98" s="13" customFormat="1" ht="15.75">
      <c r="A1" s="19"/>
      <c r="B1" s="19"/>
      <c r="C1" s="19"/>
      <c r="D1" s="19"/>
      <c r="E1" s="22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19"/>
      <c r="AE1" s="14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45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45"/>
      <c r="CN1" s="17"/>
      <c r="CO1" s="17"/>
      <c r="CP1" s="45"/>
      <c r="CQ1" s="17"/>
      <c r="CR1" s="17"/>
      <c r="CS1" s="45"/>
      <c r="CT1" s="17"/>
    </row>
    <row r="2" spans="1:98" s="13" customFormat="1" ht="15.75">
      <c r="A2" s="19"/>
      <c r="B2" s="19"/>
      <c r="C2" s="19"/>
      <c r="D2" s="19"/>
      <c r="E2" s="22"/>
      <c r="F2" s="2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C2" s="19"/>
      <c r="AE2" s="14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45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45"/>
      <c r="CN2" s="17"/>
      <c r="CO2" s="17"/>
      <c r="CP2" s="45"/>
      <c r="CQ2" s="17"/>
      <c r="CR2" s="17"/>
      <c r="CS2" s="45"/>
      <c r="CT2" s="17"/>
    </row>
    <row r="3" spans="1:98" s="13" customFormat="1" ht="15.75">
      <c r="A3" s="19"/>
      <c r="B3" s="19"/>
      <c r="C3" s="19"/>
      <c r="D3" s="19"/>
      <c r="E3" s="22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9"/>
      <c r="AE3" s="14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45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45"/>
      <c r="CN3" s="17"/>
      <c r="CO3" s="17"/>
      <c r="CP3" s="45"/>
      <c r="CQ3" s="17"/>
      <c r="CR3" s="17"/>
      <c r="CS3" s="45"/>
      <c r="CT3" s="17"/>
    </row>
    <row r="4" spans="1:98" s="13" customFormat="1" ht="10.5" customHeight="1">
      <c r="A4" s="19"/>
      <c r="B4" s="19"/>
      <c r="C4" s="19"/>
      <c r="D4" s="19"/>
      <c r="E4" s="22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9"/>
      <c r="AE4" s="14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45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45"/>
      <c r="CN4" s="17"/>
      <c r="CO4" s="17"/>
      <c r="CP4" s="45"/>
      <c r="CQ4" s="17"/>
      <c r="CR4" s="17"/>
      <c r="CS4" s="45"/>
      <c r="CT4" s="17"/>
    </row>
    <row r="5" spans="1:98" s="6" customFormat="1" ht="24.75" customHeight="1">
      <c r="A5" s="65" t="s">
        <v>285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</row>
    <row r="6" spans="1:98" s="6" customFormat="1" ht="26.25" customHeight="1">
      <c r="A6" s="66" t="s">
        <v>309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108" s="1" customFormat="1" ht="30.75" customHeight="1">
      <c r="A7" s="71" t="s">
        <v>90</v>
      </c>
      <c r="B7" s="71" t="s">
        <v>114</v>
      </c>
      <c r="C7" s="71" t="s">
        <v>284</v>
      </c>
      <c r="D7" s="76" t="s">
        <v>91</v>
      </c>
      <c r="E7" s="77"/>
      <c r="F7" s="76" t="s">
        <v>92</v>
      </c>
      <c r="G7" s="63" t="s">
        <v>93</v>
      </c>
      <c r="H7" s="63"/>
      <c r="I7" s="63"/>
      <c r="J7" s="63"/>
      <c r="K7" s="63" t="s">
        <v>94</v>
      </c>
      <c r="L7" s="74"/>
      <c r="M7" s="63" t="s">
        <v>95</v>
      </c>
      <c r="N7" s="63"/>
      <c r="O7" s="63" t="s">
        <v>96</v>
      </c>
      <c r="P7" s="63"/>
      <c r="Q7" s="63"/>
      <c r="R7" s="63"/>
      <c r="S7" s="63" t="s">
        <v>97</v>
      </c>
      <c r="T7" s="63"/>
      <c r="U7" s="63"/>
      <c r="V7" s="63"/>
      <c r="W7" s="63" t="s">
        <v>98</v>
      </c>
      <c r="X7" s="63"/>
      <c r="Y7" s="63"/>
      <c r="Z7" s="63"/>
      <c r="AA7" s="70" t="s">
        <v>99</v>
      </c>
      <c r="AB7" s="70"/>
      <c r="AC7" s="70"/>
      <c r="AD7" s="95" t="s">
        <v>100</v>
      </c>
      <c r="AE7" s="96"/>
      <c r="AF7" s="97"/>
      <c r="AG7" s="82" t="s">
        <v>286</v>
      </c>
      <c r="AH7" s="83"/>
      <c r="AI7" s="83"/>
      <c r="AJ7" s="91"/>
      <c r="AK7" s="82" t="s">
        <v>294</v>
      </c>
      <c r="AL7" s="83"/>
      <c r="AM7" s="83"/>
      <c r="AN7" s="91"/>
      <c r="AO7" s="82" t="s">
        <v>295</v>
      </c>
      <c r="AP7" s="83"/>
      <c r="AQ7" s="83"/>
      <c r="AR7" s="91"/>
      <c r="AS7" s="82" t="s">
        <v>296</v>
      </c>
      <c r="AT7" s="83"/>
      <c r="AU7" s="83"/>
      <c r="AV7" s="91"/>
      <c r="AW7" s="92" t="s">
        <v>297</v>
      </c>
      <c r="AX7" s="94"/>
      <c r="AY7" s="92" t="s">
        <v>298</v>
      </c>
      <c r="AZ7" s="93"/>
      <c r="BA7" s="70" t="s">
        <v>289</v>
      </c>
      <c r="BB7" s="70"/>
      <c r="BC7" s="70"/>
      <c r="BD7" s="41" t="s">
        <v>290</v>
      </c>
      <c r="BE7" s="89" t="s">
        <v>310</v>
      </c>
      <c r="BF7" s="42"/>
      <c r="BG7" s="70" t="s">
        <v>300</v>
      </c>
      <c r="BH7" s="81"/>
      <c r="BI7" s="81"/>
      <c r="BJ7" s="81"/>
      <c r="BK7" s="81" t="s">
        <v>301</v>
      </c>
      <c r="BL7" s="81"/>
      <c r="BM7" s="81"/>
      <c r="BN7" s="81"/>
      <c r="BO7" s="70" t="s">
        <v>302</v>
      </c>
      <c r="BP7" s="81"/>
      <c r="BQ7" s="81"/>
      <c r="BR7" s="81"/>
      <c r="BS7" s="81" t="s">
        <v>294</v>
      </c>
      <c r="BT7" s="81"/>
      <c r="BU7" s="81"/>
      <c r="BV7" s="81"/>
      <c r="BW7" s="81" t="s">
        <v>303</v>
      </c>
      <c r="BX7" s="81"/>
      <c r="BY7" s="70" t="s">
        <v>304</v>
      </c>
      <c r="BZ7" s="81"/>
      <c r="CA7" s="70" t="s">
        <v>305</v>
      </c>
      <c r="CB7" s="81"/>
      <c r="CC7" s="81" t="s">
        <v>306</v>
      </c>
      <c r="CD7" s="81"/>
      <c r="CE7" s="81"/>
      <c r="CF7" s="81"/>
      <c r="CG7" s="82" t="s">
        <v>307</v>
      </c>
      <c r="CH7" s="91"/>
      <c r="CI7" s="70" t="s">
        <v>289</v>
      </c>
      <c r="CJ7" s="70"/>
      <c r="CK7" s="70"/>
      <c r="CL7" s="41" t="s">
        <v>290</v>
      </c>
      <c r="CM7" s="89" t="s">
        <v>311</v>
      </c>
      <c r="CN7" s="42"/>
      <c r="CO7" s="62" t="s">
        <v>291</v>
      </c>
      <c r="CP7" s="62"/>
      <c r="CQ7" s="62"/>
      <c r="CR7" s="69" t="s">
        <v>292</v>
      </c>
      <c r="CS7" s="85"/>
      <c r="CT7" s="86"/>
      <c r="CW7" s="3">
        <v>0</v>
      </c>
      <c r="CX7" s="3">
        <v>4</v>
      </c>
      <c r="CY7" s="3">
        <v>5</v>
      </c>
      <c r="CZ7" s="3">
        <v>6</v>
      </c>
      <c r="DA7" s="3">
        <v>7</v>
      </c>
      <c r="DB7" s="3">
        <v>8</v>
      </c>
      <c r="DC7" s="3">
        <v>9</v>
      </c>
      <c r="DD7" s="13"/>
    </row>
    <row r="8" spans="1:108" s="1" customFormat="1" ht="20.25" customHeight="1">
      <c r="A8" s="72"/>
      <c r="B8" s="72"/>
      <c r="C8" s="72"/>
      <c r="D8" s="78"/>
      <c r="E8" s="79"/>
      <c r="F8" s="80"/>
      <c r="G8" s="29" t="s">
        <v>101</v>
      </c>
      <c r="H8" s="29" t="s">
        <v>102</v>
      </c>
      <c r="I8" s="29" t="s">
        <v>103</v>
      </c>
      <c r="J8" s="29" t="s">
        <v>104</v>
      </c>
      <c r="K8" s="29" t="s">
        <v>101</v>
      </c>
      <c r="L8" s="29" t="s">
        <v>102</v>
      </c>
      <c r="M8" s="29" t="s">
        <v>101</v>
      </c>
      <c r="N8" s="29" t="s">
        <v>102</v>
      </c>
      <c r="O8" s="29" t="s">
        <v>101</v>
      </c>
      <c r="P8" s="29" t="s">
        <v>102</v>
      </c>
      <c r="Q8" s="29" t="s">
        <v>103</v>
      </c>
      <c r="R8" s="29" t="s">
        <v>104</v>
      </c>
      <c r="S8" s="29" t="s">
        <v>101</v>
      </c>
      <c r="T8" s="29" t="s">
        <v>102</v>
      </c>
      <c r="U8" s="29" t="s">
        <v>103</v>
      </c>
      <c r="V8" s="29" t="s">
        <v>104</v>
      </c>
      <c r="W8" s="29" t="s">
        <v>101</v>
      </c>
      <c r="X8" s="29" t="s">
        <v>102</v>
      </c>
      <c r="Y8" s="29" t="s">
        <v>103</v>
      </c>
      <c r="Z8" s="29" t="s">
        <v>104</v>
      </c>
      <c r="AA8" s="2" t="s">
        <v>105</v>
      </c>
      <c r="AB8" s="63" t="s">
        <v>106</v>
      </c>
      <c r="AC8" s="63" t="s">
        <v>107</v>
      </c>
      <c r="AD8" s="2" t="s">
        <v>105</v>
      </c>
      <c r="AE8" s="87" t="s">
        <v>106</v>
      </c>
      <c r="AF8" s="63" t="s">
        <v>107</v>
      </c>
      <c r="AG8" s="2" t="s">
        <v>101</v>
      </c>
      <c r="AH8" s="2" t="s">
        <v>102</v>
      </c>
      <c r="AI8" s="2" t="s">
        <v>103</v>
      </c>
      <c r="AJ8" s="2" t="s">
        <v>104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101</v>
      </c>
      <c r="AP8" s="2" t="s">
        <v>102</v>
      </c>
      <c r="AQ8" s="2" t="s">
        <v>103</v>
      </c>
      <c r="AR8" s="2" t="s">
        <v>104</v>
      </c>
      <c r="AS8" s="2" t="s">
        <v>101</v>
      </c>
      <c r="AT8" s="2" t="s">
        <v>102</v>
      </c>
      <c r="AU8" s="2" t="s">
        <v>103</v>
      </c>
      <c r="AV8" s="2" t="s">
        <v>104</v>
      </c>
      <c r="AW8" s="2" t="s">
        <v>101</v>
      </c>
      <c r="AX8" s="2" t="s">
        <v>102</v>
      </c>
      <c r="AY8" s="2" t="s">
        <v>103</v>
      </c>
      <c r="AZ8" s="2" t="s">
        <v>104</v>
      </c>
      <c r="BA8" s="2" t="s">
        <v>105</v>
      </c>
      <c r="BB8" s="63" t="s">
        <v>106</v>
      </c>
      <c r="BC8" s="64" t="s">
        <v>107</v>
      </c>
      <c r="BD8" s="2" t="s">
        <v>105</v>
      </c>
      <c r="BE8" s="90"/>
      <c r="BF8" s="63" t="s">
        <v>107</v>
      </c>
      <c r="BG8" s="29" t="s">
        <v>101</v>
      </c>
      <c r="BH8" s="29" t="s">
        <v>102</v>
      </c>
      <c r="BI8" s="29" t="s">
        <v>103</v>
      </c>
      <c r="BJ8" s="29" t="s">
        <v>104</v>
      </c>
      <c r="BK8" s="29" t="s">
        <v>101</v>
      </c>
      <c r="BL8" s="29" t="s">
        <v>102</v>
      </c>
      <c r="BM8" s="29" t="s">
        <v>103</v>
      </c>
      <c r="BN8" s="29" t="s">
        <v>104</v>
      </c>
      <c r="BO8" s="29" t="s">
        <v>101</v>
      </c>
      <c r="BP8" s="29" t="s">
        <v>102</v>
      </c>
      <c r="BQ8" s="29" t="s">
        <v>103</v>
      </c>
      <c r="BR8" s="29" t="s">
        <v>104</v>
      </c>
      <c r="BS8" s="29" t="s">
        <v>101</v>
      </c>
      <c r="BT8" s="29" t="s">
        <v>102</v>
      </c>
      <c r="BU8" s="29" t="s">
        <v>103</v>
      </c>
      <c r="BV8" s="29" t="s">
        <v>104</v>
      </c>
      <c r="BW8" s="29" t="s">
        <v>101</v>
      </c>
      <c r="BX8" s="29" t="s">
        <v>102</v>
      </c>
      <c r="BY8" s="29" t="s">
        <v>101</v>
      </c>
      <c r="BZ8" s="29" t="s">
        <v>102</v>
      </c>
      <c r="CA8" s="29" t="s">
        <v>101</v>
      </c>
      <c r="CB8" s="29" t="s">
        <v>102</v>
      </c>
      <c r="CC8" s="29" t="s">
        <v>101</v>
      </c>
      <c r="CD8" s="29" t="s">
        <v>102</v>
      </c>
      <c r="CE8" s="29" t="s">
        <v>103</v>
      </c>
      <c r="CF8" s="29" t="s">
        <v>104</v>
      </c>
      <c r="CG8" s="29" t="s">
        <v>101</v>
      </c>
      <c r="CH8" s="29"/>
      <c r="CI8" s="2" t="s">
        <v>105</v>
      </c>
      <c r="CJ8" s="63" t="s">
        <v>106</v>
      </c>
      <c r="CK8" s="63" t="s">
        <v>107</v>
      </c>
      <c r="CL8" s="2" t="s">
        <v>105</v>
      </c>
      <c r="CM8" s="90"/>
      <c r="CN8" s="63" t="s">
        <v>107</v>
      </c>
      <c r="CO8" s="2" t="s">
        <v>105</v>
      </c>
      <c r="CP8" s="63" t="s">
        <v>106</v>
      </c>
      <c r="CQ8" s="63" t="s">
        <v>107</v>
      </c>
      <c r="CR8" s="2" t="s">
        <v>105</v>
      </c>
      <c r="CS8" s="63" t="s">
        <v>106</v>
      </c>
      <c r="CT8" s="63" t="s">
        <v>107</v>
      </c>
      <c r="CW8" s="3" t="s">
        <v>109</v>
      </c>
      <c r="CX8" s="3" t="s">
        <v>110</v>
      </c>
      <c r="CY8" s="3" t="s">
        <v>106</v>
      </c>
      <c r="CZ8" s="3" t="s">
        <v>293</v>
      </c>
      <c r="DA8" s="3" t="s">
        <v>111</v>
      </c>
      <c r="DB8" s="3" t="s">
        <v>112</v>
      </c>
      <c r="DC8" s="3" t="s">
        <v>113</v>
      </c>
      <c r="DD8" s="13"/>
    </row>
    <row r="9" spans="1:98" s="1" customFormat="1" ht="14.25" customHeight="1">
      <c r="A9" s="72"/>
      <c r="B9" s="72"/>
      <c r="C9" s="75"/>
      <c r="D9" s="8" t="s">
        <v>108</v>
      </c>
      <c r="E9" s="9"/>
      <c r="F9" s="10"/>
      <c r="G9" s="73">
        <v>2</v>
      </c>
      <c r="H9" s="73"/>
      <c r="I9" s="73">
        <v>1</v>
      </c>
      <c r="J9" s="73"/>
      <c r="K9" s="73">
        <v>5</v>
      </c>
      <c r="L9" s="73"/>
      <c r="M9" s="73">
        <v>3</v>
      </c>
      <c r="N9" s="73"/>
      <c r="O9" s="73">
        <v>2</v>
      </c>
      <c r="P9" s="73"/>
      <c r="Q9" s="73">
        <v>2</v>
      </c>
      <c r="R9" s="73"/>
      <c r="S9" s="73">
        <v>3</v>
      </c>
      <c r="T9" s="73"/>
      <c r="U9" s="73">
        <v>2</v>
      </c>
      <c r="V9" s="73"/>
      <c r="W9" s="73">
        <v>3</v>
      </c>
      <c r="X9" s="73"/>
      <c r="Y9" s="73">
        <v>1</v>
      </c>
      <c r="Z9" s="73"/>
      <c r="AA9" s="4">
        <f>SUM($G$9:$Z$9)</f>
        <v>24</v>
      </c>
      <c r="AB9" s="63"/>
      <c r="AC9" s="63"/>
      <c r="AD9" s="4">
        <f>SUM($G$9:$Z$9)</f>
        <v>24</v>
      </c>
      <c r="AE9" s="88"/>
      <c r="AF9" s="63"/>
      <c r="AG9" s="67">
        <v>3</v>
      </c>
      <c r="AH9" s="68"/>
      <c r="AI9" s="67">
        <v>1</v>
      </c>
      <c r="AJ9" s="68"/>
      <c r="AK9" s="67">
        <v>3</v>
      </c>
      <c r="AL9" s="68"/>
      <c r="AM9" s="67">
        <v>2</v>
      </c>
      <c r="AN9" s="68"/>
      <c r="AO9" s="67">
        <v>3</v>
      </c>
      <c r="AP9" s="68"/>
      <c r="AQ9" s="67">
        <v>2</v>
      </c>
      <c r="AR9" s="68"/>
      <c r="AS9" s="67">
        <v>2</v>
      </c>
      <c r="AT9" s="68"/>
      <c r="AU9" s="67">
        <v>1</v>
      </c>
      <c r="AV9" s="68"/>
      <c r="AW9" s="67">
        <v>3</v>
      </c>
      <c r="AX9" s="68"/>
      <c r="AY9" s="67">
        <v>3</v>
      </c>
      <c r="AZ9" s="68"/>
      <c r="BA9" s="4">
        <f>SUM($AG$9:$AZ$9)</f>
        <v>23</v>
      </c>
      <c r="BB9" s="63"/>
      <c r="BC9" s="64"/>
      <c r="BD9" s="4">
        <f>SUM($AG$9:$AZ$9)</f>
        <v>23</v>
      </c>
      <c r="BE9" s="66"/>
      <c r="BF9" s="63"/>
      <c r="BG9" s="67">
        <v>4</v>
      </c>
      <c r="BH9" s="68"/>
      <c r="BI9" s="67">
        <v>1</v>
      </c>
      <c r="BJ9" s="68"/>
      <c r="BK9" s="67">
        <v>2</v>
      </c>
      <c r="BL9" s="68"/>
      <c r="BM9" s="67">
        <v>1</v>
      </c>
      <c r="BN9" s="68"/>
      <c r="BO9" s="67">
        <v>3</v>
      </c>
      <c r="BP9" s="68"/>
      <c r="BQ9" s="67">
        <v>1</v>
      </c>
      <c r="BR9" s="68"/>
      <c r="BS9" s="67">
        <v>3</v>
      </c>
      <c r="BT9" s="68"/>
      <c r="BU9" s="67">
        <v>2</v>
      </c>
      <c r="BV9" s="68"/>
      <c r="BW9" s="67">
        <v>4</v>
      </c>
      <c r="BX9" s="68"/>
      <c r="BY9" s="67">
        <v>3</v>
      </c>
      <c r="BZ9" s="68"/>
      <c r="CA9" s="67">
        <v>3</v>
      </c>
      <c r="CB9" s="68"/>
      <c r="CC9" s="67">
        <v>2</v>
      </c>
      <c r="CD9" s="68"/>
      <c r="CE9" s="67">
        <v>1</v>
      </c>
      <c r="CF9" s="68"/>
      <c r="CG9" s="67">
        <v>2</v>
      </c>
      <c r="CH9" s="84"/>
      <c r="CI9" s="4">
        <f>SUM(BG9:CH9)</f>
        <v>32</v>
      </c>
      <c r="CJ9" s="63"/>
      <c r="CK9" s="63"/>
      <c r="CL9" s="4">
        <f>BG9+BI9+BK9+BM9+BO9+BQ9+BS9+BU9+BW9+BY9+CA9+CC9+CE9+CG9</f>
        <v>32</v>
      </c>
      <c r="CM9" s="66"/>
      <c r="CN9" s="63"/>
      <c r="CO9" s="4">
        <f>32+23</f>
        <v>55</v>
      </c>
      <c r="CP9" s="63"/>
      <c r="CQ9" s="63"/>
      <c r="CR9" s="4">
        <v>55</v>
      </c>
      <c r="CS9" s="63"/>
      <c r="CT9" s="63"/>
    </row>
    <row r="10" spans="1:98" ht="21.75" customHeight="1">
      <c r="A10" s="11">
        <v>1</v>
      </c>
      <c r="B10" s="12" t="s">
        <v>44</v>
      </c>
      <c r="C10" s="24" t="s">
        <v>115</v>
      </c>
      <c r="D10" s="54" t="s">
        <v>116</v>
      </c>
      <c r="E10" s="55" t="s">
        <v>8</v>
      </c>
      <c r="F10" s="27">
        <v>5</v>
      </c>
      <c r="G10" s="21">
        <v>6</v>
      </c>
      <c r="H10" s="21"/>
      <c r="I10" s="21">
        <v>3</v>
      </c>
      <c r="J10" s="21">
        <v>6</v>
      </c>
      <c r="K10" s="21">
        <v>6</v>
      </c>
      <c r="L10" s="21"/>
      <c r="M10" s="21">
        <v>5</v>
      </c>
      <c r="N10" s="21"/>
      <c r="O10" s="21">
        <v>4</v>
      </c>
      <c r="P10" s="21">
        <v>6</v>
      </c>
      <c r="Q10" s="21">
        <v>7</v>
      </c>
      <c r="R10" s="21"/>
      <c r="S10" s="21">
        <v>3</v>
      </c>
      <c r="T10" s="21">
        <v>6</v>
      </c>
      <c r="U10" s="21">
        <v>7</v>
      </c>
      <c r="V10" s="21"/>
      <c r="W10" s="21">
        <v>7</v>
      </c>
      <c r="X10" s="21"/>
      <c r="Y10" s="21">
        <v>7</v>
      </c>
      <c r="Z10" s="21"/>
      <c r="AA10" s="16">
        <f aca="true" t="shared" si="0" ref="AA10:AA41">(G10+O10+Q10+U10)*2+(I10+Y10)*1+(K10)*5+(M10+S10+W10)*3</f>
        <v>133</v>
      </c>
      <c r="AB10" s="16">
        <f aca="true" t="shared" si="1" ref="AB10:AB41">AA10/$AA$9</f>
        <v>5.541666666666667</v>
      </c>
      <c r="AC10" s="20" t="str">
        <f aca="true" t="shared" si="2" ref="AC10:AC41">HLOOKUP(AB10,$CW$7:$DC$8,2)</f>
        <v>TB</v>
      </c>
      <c r="AD10" s="16">
        <f aca="true" t="shared" si="3" ref="AD10:AD41">(MAX(G10:H10)+MAX(O10:P10)+MAX(Q10:R10)+MAX(U10:V10))*2+(MAX(I10:J10)+MAX(Y10:Z10))*1+(MAX(K10:L10))*5+(MAX(M10:N10)+MAX(S10:T10)+MAX(W10:X10))*3</f>
        <v>149</v>
      </c>
      <c r="AE10" s="43">
        <f aca="true" t="shared" si="4" ref="AE10:AE41">AD10/$AD$9</f>
        <v>6.208333333333333</v>
      </c>
      <c r="AF10" s="20" t="str">
        <f aca="true" t="shared" si="5" ref="AF10:AF41">HLOOKUP(AE10,$CW$7:$DC$8,2)</f>
        <v>TBK</v>
      </c>
      <c r="AG10" s="38">
        <v>7</v>
      </c>
      <c r="AH10" s="38"/>
      <c r="AI10" s="38">
        <v>9</v>
      </c>
      <c r="AJ10" s="38"/>
      <c r="AK10" s="38">
        <v>4</v>
      </c>
      <c r="AL10" s="38">
        <v>6</v>
      </c>
      <c r="AM10" s="38">
        <v>5</v>
      </c>
      <c r="AN10" s="38"/>
      <c r="AO10" s="38">
        <v>5</v>
      </c>
      <c r="AP10" s="38"/>
      <c r="AQ10" s="38">
        <v>8</v>
      </c>
      <c r="AR10" s="38"/>
      <c r="AS10" s="38">
        <v>7</v>
      </c>
      <c r="AT10" s="38"/>
      <c r="AU10" s="56">
        <v>10</v>
      </c>
      <c r="AV10" s="38"/>
      <c r="AW10" s="38">
        <v>9</v>
      </c>
      <c r="AX10" s="38"/>
      <c r="AY10" s="38">
        <v>7</v>
      </c>
      <c r="AZ10" s="38"/>
      <c r="BA10" s="16">
        <f aca="true" t="shared" si="6" ref="BA10:BA41">(AG10+AK10+AO10+AW10+AY10)*3+(AI10+AU10)*1+(AM10+AQ10+AS10)*2</f>
        <v>155</v>
      </c>
      <c r="BB10" s="34">
        <f aca="true" t="shared" si="7" ref="BB10:BB41">BA10/$BA$9</f>
        <v>6.739130434782608</v>
      </c>
      <c r="BC10" s="16" t="str">
        <f aca="true" t="shared" si="8" ref="BC10:BC41">HLOOKUP(BB10,$CW$7:$DC$8,2)</f>
        <v>TBK</v>
      </c>
      <c r="BD10" s="16">
        <f aca="true" t="shared" si="9" ref="BD10:BD41">(MAX(AG10:AH10)+MAX(AK10:AL10)+MAX(AO10:AP10)+MAX(AW10:AX10)+MAX(AY10:AZ10))*3+(MAX(AI10:AJ10)+MAX(AU10:AV10))*1+(MAX(AM10:AN10)+MAX(AQ10:AR10)+MAX(AS10:AT10))*2</f>
        <v>161</v>
      </c>
      <c r="BE10" s="46">
        <f aca="true" t="shared" si="10" ref="BE10:BE41">BD10/$BD$9</f>
        <v>7</v>
      </c>
      <c r="BF10" s="16" t="str">
        <f aca="true" t="shared" si="11" ref="BF10:BF41">HLOOKUP(BE10,$CW$7:$DC$8,2)</f>
        <v>Khá</v>
      </c>
      <c r="BG10" s="38">
        <v>7</v>
      </c>
      <c r="BH10" s="38"/>
      <c r="BI10" s="38">
        <v>8</v>
      </c>
      <c r="BJ10" s="38"/>
      <c r="BK10" s="38">
        <v>8</v>
      </c>
      <c r="BL10" s="38"/>
      <c r="BM10" s="38">
        <v>8</v>
      </c>
      <c r="BN10" s="38"/>
      <c r="BO10" s="38">
        <v>5</v>
      </c>
      <c r="BP10" s="38"/>
      <c r="BQ10" s="38">
        <v>8</v>
      </c>
      <c r="BR10" s="38"/>
      <c r="BS10" s="38">
        <v>5</v>
      </c>
      <c r="BT10" s="38"/>
      <c r="BU10" s="38">
        <v>5</v>
      </c>
      <c r="BV10" s="38"/>
      <c r="BW10" s="38">
        <v>7</v>
      </c>
      <c r="BX10" s="38"/>
      <c r="BY10" s="38">
        <v>8</v>
      </c>
      <c r="BZ10" s="38"/>
      <c r="CA10" s="38">
        <v>7</v>
      </c>
      <c r="CB10" s="38"/>
      <c r="CC10" s="38">
        <v>4</v>
      </c>
      <c r="CD10" s="38">
        <v>6</v>
      </c>
      <c r="CE10" s="38">
        <v>6</v>
      </c>
      <c r="CF10" s="38"/>
      <c r="CG10" s="38">
        <v>5</v>
      </c>
      <c r="CH10" s="38"/>
      <c r="CI10" s="16">
        <f aca="true" t="shared" si="12" ref="CI10:CI41">(BG10+BW10)*4+(BI10+BM10+BQ10+CE10)*1+(BK10+BU10+CC10+CG10)*2+(BO10+BS10+BY10+CA10)*3</f>
        <v>205</v>
      </c>
      <c r="CJ10" s="34">
        <f aca="true" t="shared" si="13" ref="CJ10:CJ41">CI10/$CI$9</f>
        <v>6.40625</v>
      </c>
      <c r="CK10" s="16" t="str">
        <f aca="true" t="shared" si="14" ref="CK10:CK41">HLOOKUP(CJ10,$CW$7:$DC$8,2)</f>
        <v>TBK</v>
      </c>
      <c r="CL10" s="16">
        <f aca="true" t="shared" si="15" ref="CL10:CL41">(MAX(BG10:BH10)+MAX(BW10:BX10))*4+(MAX(BI10:BJ10)+MAX(BM10:BN10)+MAX(BQ10:BR10)+MAX(CE10:CF10))*1+(MAX(BK10:BL10)+MAX(BU10:BV10)+MAX(CC10:CD10)+MAX(CG10:CH10))*2+(MAX(BO10:BP10)+MAX(BS10:BT10)+MAX(BY10:BZ10)+MAX(CA10:CB10))*3</f>
        <v>209</v>
      </c>
      <c r="CM10" s="46">
        <f aca="true" t="shared" si="16" ref="CM10:CM41">CL10/$CL$9</f>
        <v>6.53125</v>
      </c>
      <c r="CN10" s="16" t="str">
        <f aca="true" t="shared" si="17" ref="CN10:CN41">HLOOKUP(CM10,$CW$7:$DC$8,2)</f>
        <v>TBK</v>
      </c>
      <c r="CO10" s="16">
        <f aca="true" t="shared" si="18" ref="CO10:CO41">BA10+CI10</f>
        <v>360</v>
      </c>
      <c r="CP10" s="46">
        <f aca="true" t="shared" si="19" ref="CP10:CP41">CO10/$CO$9</f>
        <v>6.545454545454546</v>
      </c>
      <c r="CQ10" s="37" t="str">
        <f aca="true" t="shared" si="20" ref="CQ10:CQ41">HLOOKUP(CP10,$CW$7:$DC$8,2)</f>
        <v>TBK</v>
      </c>
      <c r="CR10" s="16">
        <f aca="true" t="shared" si="21" ref="CR10:CR41">BD10+CL10</f>
        <v>370</v>
      </c>
      <c r="CS10" s="46">
        <f aca="true" t="shared" si="22" ref="CS10:CS41">CR10/$CR$9</f>
        <v>6.7272727272727275</v>
      </c>
      <c r="CT10" s="16" t="str">
        <f aca="true" t="shared" si="23" ref="CT10:CT41">HLOOKUP(CS10,$CW$7:$DC$8,2)</f>
        <v>TBK</v>
      </c>
    </row>
    <row r="11" spans="1:98" ht="21.75" customHeight="1">
      <c r="A11" s="11">
        <v>2</v>
      </c>
      <c r="B11" s="12" t="s">
        <v>76</v>
      </c>
      <c r="C11" s="24" t="s">
        <v>117</v>
      </c>
      <c r="D11" s="54" t="s">
        <v>118</v>
      </c>
      <c r="E11" s="55" t="s">
        <v>24</v>
      </c>
      <c r="F11" s="27">
        <v>1</v>
      </c>
      <c r="G11" s="21">
        <v>5</v>
      </c>
      <c r="H11" s="21"/>
      <c r="I11" s="21">
        <v>8</v>
      </c>
      <c r="J11" s="21"/>
      <c r="K11" s="21">
        <v>6</v>
      </c>
      <c r="L11" s="21"/>
      <c r="M11" s="21">
        <v>5</v>
      </c>
      <c r="N11" s="21"/>
      <c r="O11" s="21">
        <v>5</v>
      </c>
      <c r="P11" s="21"/>
      <c r="Q11" s="21">
        <v>6</v>
      </c>
      <c r="R11" s="21"/>
      <c r="S11" s="21">
        <v>3</v>
      </c>
      <c r="T11" s="21">
        <v>3</v>
      </c>
      <c r="U11" s="21">
        <v>7</v>
      </c>
      <c r="V11" s="21"/>
      <c r="W11" s="21">
        <v>6</v>
      </c>
      <c r="X11" s="21"/>
      <c r="Y11" s="21">
        <v>7</v>
      </c>
      <c r="Z11" s="21"/>
      <c r="AA11" s="16">
        <f t="shared" si="0"/>
        <v>133</v>
      </c>
      <c r="AB11" s="16">
        <f t="shared" si="1"/>
        <v>5.541666666666667</v>
      </c>
      <c r="AC11" s="20" t="str">
        <f t="shared" si="2"/>
        <v>TB</v>
      </c>
      <c r="AD11" s="16">
        <f t="shared" si="3"/>
        <v>133</v>
      </c>
      <c r="AE11" s="43">
        <f t="shared" si="4"/>
        <v>5.541666666666667</v>
      </c>
      <c r="AF11" s="20" t="str">
        <f t="shared" si="5"/>
        <v>TB</v>
      </c>
      <c r="AG11" s="38">
        <v>7</v>
      </c>
      <c r="AH11" s="38"/>
      <c r="AI11" s="38">
        <v>9</v>
      </c>
      <c r="AJ11" s="38"/>
      <c r="AK11" s="38">
        <v>4</v>
      </c>
      <c r="AL11" s="38">
        <v>5</v>
      </c>
      <c r="AM11" s="38">
        <v>6</v>
      </c>
      <c r="AN11" s="38"/>
      <c r="AO11" s="38">
        <v>4</v>
      </c>
      <c r="AP11" s="38">
        <v>5</v>
      </c>
      <c r="AQ11" s="38">
        <v>7</v>
      </c>
      <c r="AR11" s="38"/>
      <c r="AS11" s="38">
        <v>7</v>
      </c>
      <c r="AT11" s="38"/>
      <c r="AU11" s="38">
        <v>5</v>
      </c>
      <c r="AV11" s="38"/>
      <c r="AW11" s="38">
        <v>9</v>
      </c>
      <c r="AX11" s="38"/>
      <c r="AY11" s="38">
        <v>7</v>
      </c>
      <c r="AZ11" s="38"/>
      <c r="BA11" s="16">
        <f t="shared" si="6"/>
        <v>147</v>
      </c>
      <c r="BB11" s="34">
        <f t="shared" si="7"/>
        <v>6.391304347826087</v>
      </c>
      <c r="BC11" s="16" t="str">
        <f t="shared" si="8"/>
        <v>TBK</v>
      </c>
      <c r="BD11" s="16">
        <f t="shared" si="9"/>
        <v>153</v>
      </c>
      <c r="BE11" s="46">
        <f t="shared" si="10"/>
        <v>6.6521739130434785</v>
      </c>
      <c r="BF11" s="16" t="str">
        <f t="shared" si="11"/>
        <v>TBK</v>
      </c>
      <c r="BG11" s="38">
        <v>7</v>
      </c>
      <c r="BH11" s="38"/>
      <c r="BI11" s="38">
        <v>8</v>
      </c>
      <c r="BJ11" s="38"/>
      <c r="BK11" s="38">
        <v>9</v>
      </c>
      <c r="BL11" s="38"/>
      <c r="BM11" s="38">
        <v>7</v>
      </c>
      <c r="BN11" s="38"/>
      <c r="BO11" s="38">
        <v>7</v>
      </c>
      <c r="BP11" s="38"/>
      <c r="BQ11" s="38">
        <v>9</v>
      </c>
      <c r="BR11" s="38"/>
      <c r="BS11" s="38">
        <v>5</v>
      </c>
      <c r="BT11" s="38"/>
      <c r="BU11" s="38">
        <v>6</v>
      </c>
      <c r="BV11" s="38"/>
      <c r="BW11" s="38">
        <v>5</v>
      </c>
      <c r="BX11" s="38"/>
      <c r="BY11" s="38">
        <v>7</v>
      </c>
      <c r="BZ11" s="38"/>
      <c r="CA11" s="38">
        <v>8</v>
      </c>
      <c r="CB11" s="38"/>
      <c r="CC11" s="38">
        <v>6</v>
      </c>
      <c r="CD11" s="38"/>
      <c r="CE11" s="38">
        <v>7</v>
      </c>
      <c r="CF11" s="38"/>
      <c r="CG11" s="38">
        <v>5</v>
      </c>
      <c r="CH11" s="38"/>
      <c r="CI11" s="16">
        <f t="shared" si="12"/>
        <v>212</v>
      </c>
      <c r="CJ11" s="34">
        <f t="shared" si="13"/>
        <v>6.625</v>
      </c>
      <c r="CK11" s="16" t="str">
        <f t="shared" si="14"/>
        <v>TBK</v>
      </c>
      <c r="CL11" s="16">
        <f t="shared" si="15"/>
        <v>212</v>
      </c>
      <c r="CM11" s="46">
        <f t="shared" si="16"/>
        <v>6.625</v>
      </c>
      <c r="CN11" s="16" t="str">
        <f t="shared" si="17"/>
        <v>TBK</v>
      </c>
      <c r="CO11" s="16">
        <f t="shared" si="18"/>
        <v>359</v>
      </c>
      <c r="CP11" s="46">
        <f t="shared" si="19"/>
        <v>6.527272727272727</v>
      </c>
      <c r="CQ11" s="37" t="str">
        <f t="shared" si="20"/>
        <v>TBK</v>
      </c>
      <c r="CR11" s="16">
        <f t="shared" si="21"/>
        <v>365</v>
      </c>
      <c r="CS11" s="46">
        <f t="shared" si="22"/>
        <v>6.636363636363637</v>
      </c>
      <c r="CT11" s="16" t="str">
        <f t="shared" si="23"/>
        <v>TBK</v>
      </c>
    </row>
    <row r="12" spans="1:98" ht="21.75" customHeight="1">
      <c r="A12" s="11">
        <v>3</v>
      </c>
      <c r="B12" s="12" t="s">
        <v>60</v>
      </c>
      <c r="C12" s="24" t="s">
        <v>119</v>
      </c>
      <c r="D12" s="54" t="s">
        <v>120</v>
      </c>
      <c r="E12" s="55" t="s">
        <v>0</v>
      </c>
      <c r="F12" s="27">
        <v>3</v>
      </c>
      <c r="G12" s="21">
        <v>7</v>
      </c>
      <c r="H12" s="21"/>
      <c r="I12" s="21">
        <v>9</v>
      </c>
      <c r="J12" s="21"/>
      <c r="K12" s="21">
        <v>5</v>
      </c>
      <c r="L12" s="21"/>
      <c r="M12" s="21">
        <v>5</v>
      </c>
      <c r="N12" s="21"/>
      <c r="O12" s="21">
        <v>6</v>
      </c>
      <c r="P12" s="21"/>
      <c r="Q12" s="21">
        <v>5</v>
      </c>
      <c r="R12" s="21"/>
      <c r="S12" s="21">
        <v>5</v>
      </c>
      <c r="T12" s="21"/>
      <c r="U12" s="21">
        <v>8</v>
      </c>
      <c r="V12" s="21"/>
      <c r="W12" s="21">
        <v>6</v>
      </c>
      <c r="X12" s="21"/>
      <c r="Y12" s="21">
        <v>5</v>
      </c>
      <c r="Z12" s="21"/>
      <c r="AA12" s="16">
        <f t="shared" si="0"/>
        <v>139</v>
      </c>
      <c r="AB12" s="16">
        <f t="shared" si="1"/>
        <v>5.791666666666667</v>
      </c>
      <c r="AC12" s="20" t="str">
        <f t="shared" si="2"/>
        <v>TB</v>
      </c>
      <c r="AD12" s="16">
        <f t="shared" si="3"/>
        <v>139</v>
      </c>
      <c r="AE12" s="43">
        <f t="shared" si="4"/>
        <v>5.791666666666667</v>
      </c>
      <c r="AF12" s="20" t="str">
        <f t="shared" si="5"/>
        <v>TB</v>
      </c>
      <c r="AG12" s="38">
        <v>6</v>
      </c>
      <c r="AH12" s="38"/>
      <c r="AI12" s="38">
        <v>9</v>
      </c>
      <c r="AJ12" s="38"/>
      <c r="AK12" s="38">
        <v>5</v>
      </c>
      <c r="AL12" s="38"/>
      <c r="AM12" s="38">
        <v>3</v>
      </c>
      <c r="AN12" s="38">
        <v>5</v>
      </c>
      <c r="AO12" s="38">
        <v>4</v>
      </c>
      <c r="AP12" s="38">
        <v>6</v>
      </c>
      <c r="AQ12" s="38">
        <v>8</v>
      </c>
      <c r="AR12" s="38"/>
      <c r="AS12" s="38">
        <v>7</v>
      </c>
      <c r="AT12" s="38"/>
      <c r="AU12" s="56">
        <v>10</v>
      </c>
      <c r="AV12" s="38"/>
      <c r="AW12" s="38">
        <v>9</v>
      </c>
      <c r="AX12" s="38"/>
      <c r="AY12" s="38">
        <v>7</v>
      </c>
      <c r="AZ12" s="38"/>
      <c r="BA12" s="16">
        <f t="shared" si="6"/>
        <v>148</v>
      </c>
      <c r="BB12" s="34">
        <f t="shared" si="7"/>
        <v>6.434782608695652</v>
      </c>
      <c r="BC12" s="16" t="str">
        <f t="shared" si="8"/>
        <v>TBK</v>
      </c>
      <c r="BD12" s="16">
        <f t="shared" si="9"/>
        <v>158</v>
      </c>
      <c r="BE12" s="46">
        <f t="shared" si="10"/>
        <v>6.869565217391305</v>
      </c>
      <c r="BF12" s="16" t="str">
        <f t="shared" si="11"/>
        <v>TBK</v>
      </c>
      <c r="BG12" s="38">
        <v>7</v>
      </c>
      <c r="BH12" s="38"/>
      <c r="BI12" s="38">
        <v>7</v>
      </c>
      <c r="BJ12" s="38"/>
      <c r="BK12" s="38">
        <v>5</v>
      </c>
      <c r="BL12" s="38"/>
      <c r="BM12" s="38">
        <v>6</v>
      </c>
      <c r="BN12" s="38"/>
      <c r="BO12" s="38">
        <v>6</v>
      </c>
      <c r="BP12" s="38"/>
      <c r="BQ12" s="38">
        <v>9</v>
      </c>
      <c r="BR12" s="38"/>
      <c r="BS12" s="38">
        <v>6</v>
      </c>
      <c r="BT12" s="38"/>
      <c r="BU12" s="38">
        <v>5</v>
      </c>
      <c r="BV12" s="38"/>
      <c r="BW12" s="38">
        <v>5</v>
      </c>
      <c r="BX12" s="38"/>
      <c r="BY12" s="38">
        <v>8</v>
      </c>
      <c r="BZ12" s="38"/>
      <c r="CA12" s="38">
        <v>6</v>
      </c>
      <c r="CB12" s="38"/>
      <c r="CC12" s="38">
        <v>5</v>
      </c>
      <c r="CD12" s="38"/>
      <c r="CE12" s="38">
        <v>5</v>
      </c>
      <c r="CF12" s="38"/>
      <c r="CG12" s="38">
        <v>5</v>
      </c>
      <c r="CH12" s="38"/>
      <c r="CI12" s="16">
        <f t="shared" si="12"/>
        <v>193</v>
      </c>
      <c r="CJ12" s="34">
        <f t="shared" si="13"/>
        <v>6.03125</v>
      </c>
      <c r="CK12" s="16" t="str">
        <f t="shared" si="14"/>
        <v>TBK</v>
      </c>
      <c r="CL12" s="16">
        <f t="shared" si="15"/>
        <v>193</v>
      </c>
      <c r="CM12" s="46">
        <f t="shared" si="16"/>
        <v>6.03125</v>
      </c>
      <c r="CN12" s="16" t="str">
        <f t="shared" si="17"/>
        <v>TBK</v>
      </c>
      <c r="CO12" s="16">
        <f t="shared" si="18"/>
        <v>341</v>
      </c>
      <c r="CP12" s="46">
        <f t="shared" si="19"/>
        <v>6.2</v>
      </c>
      <c r="CQ12" s="37" t="str">
        <f t="shared" si="20"/>
        <v>TBK</v>
      </c>
      <c r="CR12" s="16">
        <f t="shared" si="21"/>
        <v>351</v>
      </c>
      <c r="CS12" s="46">
        <f t="shared" si="22"/>
        <v>6.381818181818182</v>
      </c>
      <c r="CT12" s="16" t="str">
        <f t="shared" si="23"/>
        <v>TBK</v>
      </c>
    </row>
    <row r="13" spans="1:98" ht="21.75" customHeight="1">
      <c r="A13" s="11">
        <v>4</v>
      </c>
      <c r="B13" s="12" t="s">
        <v>77</v>
      </c>
      <c r="C13" s="24" t="s">
        <v>121</v>
      </c>
      <c r="D13" s="54" t="s">
        <v>5</v>
      </c>
      <c r="E13" s="55" t="s">
        <v>0</v>
      </c>
      <c r="F13" s="27">
        <v>4</v>
      </c>
      <c r="G13" s="21">
        <v>6</v>
      </c>
      <c r="H13" s="21"/>
      <c r="I13" s="21">
        <v>4</v>
      </c>
      <c r="J13" s="21">
        <v>6</v>
      </c>
      <c r="K13" s="21">
        <v>5</v>
      </c>
      <c r="L13" s="21"/>
      <c r="M13" s="21">
        <v>3</v>
      </c>
      <c r="N13" s="21">
        <v>5</v>
      </c>
      <c r="O13" s="21">
        <v>5</v>
      </c>
      <c r="P13" s="21"/>
      <c r="Q13" s="21">
        <v>6</v>
      </c>
      <c r="R13" s="21"/>
      <c r="S13" s="21">
        <v>6</v>
      </c>
      <c r="T13" s="21"/>
      <c r="U13" s="21">
        <v>8</v>
      </c>
      <c r="V13" s="21"/>
      <c r="W13" s="21">
        <v>8</v>
      </c>
      <c r="X13" s="21"/>
      <c r="Y13" s="21">
        <v>7</v>
      </c>
      <c r="Z13" s="21"/>
      <c r="AA13" s="16">
        <f t="shared" si="0"/>
        <v>137</v>
      </c>
      <c r="AB13" s="16">
        <f t="shared" si="1"/>
        <v>5.708333333333333</v>
      </c>
      <c r="AC13" s="20" t="str">
        <f t="shared" si="2"/>
        <v>TB</v>
      </c>
      <c r="AD13" s="16">
        <f t="shared" si="3"/>
        <v>145</v>
      </c>
      <c r="AE13" s="43">
        <f t="shared" si="4"/>
        <v>6.041666666666667</v>
      </c>
      <c r="AF13" s="20" t="str">
        <f t="shared" si="5"/>
        <v>TBK</v>
      </c>
      <c r="AG13" s="38">
        <v>7</v>
      </c>
      <c r="AH13" s="38"/>
      <c r="AI13" s="38">
        <v>9</v>
      </c>
      <c r="AJ13" s="38"/>
      <c r="AK13" s="38">
        <v>4</v>
      </c>
      <c r="AL13" s="38">
        <v>4</v>
      </c>
      <c r="AM13" s="38">
        <v>3</v>
      </c>
      <c r="AN13" s="38">
        <v>7</v>
      </c>
      <c r="AO13" s="38">
        <v>5</v>
      </c>
      <c r="AP13" s="38"/>
      <c r="AQ13" s="38">
        <v>8</v>
      </c>
      <c r="AR13" s="38"/>
      <c r="AS13" s="38">
        <v>7</v>
      </c>
      <c r="AT13" s="38"/>
      <c r="AU13" s="38">
        <v>5</v>
      </c>
      <c r="AV13" s="38"/>
      <c r="AW13" s="38">
        <v>9</v>
      </c>
      <c r="AX13" s="38"/>
      <c r="AY13" s="38">
        <v>7</v>
      </c>
      <c r="AZ13" s="38"/>
      <c r="BA13" s="16">
        <f t="shared" si="6"/>
        <v>146</v>
      </c>
      <c r="BB13" s="34">
        <f t="shared" si="7"/>
        <v>6.3478260869565215</v>
      </c>
      <c r="BC13" s="16" t="str">
        <f t="shared" si="8"/>
        <v>TBK</v>
      </c>
      <c r="BD13" s="16">
        <f t="shared" si="9"/>
        <v>154</v>
      </c>
      <c r="BE13" s="46">
        <f t="shared" si="10"/>
        <v>6.695652173913044</v>
      </c>
      <c r="BF13" s="16" t="str">
        <f t="shared" si="11"/>
        <v>TBK</v>
      </c>
      <c r="BG13" s="38">
        <v>8</v>
      </c>
      <c r="BH13" s="38"/>
      <c r="BI13" s="38">
        <v>8</v>
      </c>
      <c r="BJ13" s="38"/>
      <c r="BK13" s="38">
        <v>6</v>
      </c>
      <c r="BL13" s="38"/>
      <c r="BM13" s="38">
        <v>8</v>
      </c>
      <c r="BN13" s="38"/>
      <c r="BO13" s="38">
        <v>8</v>
      </c>
      <c r="BP13" s="38"/>
      <c r="BQ13" s="38">
        <v>8</v>
      </c>
      <c r="BR13" s="38"/>
      <c r="BS13" s="38">
        <v>6</v>
      </c>
      <c r="BT13" s="38"/>
      <c r="BU13" s="38">
        <v>7</v>
      </c>
      <c r="BV13" s="38"/>
      <c r="BW13" s="38">
        <v>6</v>
      </c>
      <c r="BX13" s="38"/>
      <c r="BY13" s="38">
        <v>8</v>
      </c>
      <c r="BZ13" s="38"/>
      <c r="CA13" s="38">
        <v>6</v>
      </c>
      <c r="CB13" s="38"/>
      <c r="CC13" s="38">
        <v>5</v>
      </c>
      <c r="CD13" s="38"/>
      <c r="CE13" s="38">
        <v>7</v>
      </c>
      <c r="CF13" s="38"/>
      <c r="CG13" s="38">
        <v>5</v>
      </c>
      <c r="CH13" s="38"/>
      <c r="CI13" s="16">
        <f t="shared" si="12"/>
        <v>217</v>
      </c>
      <c r="CJ13" s="34">
        <f t="shared" si="13"/>
        <v>6.78125</v>
      </c>
      <c r="CK13" s="16" t="str">
        <f t="shared" si="14"/>
        <v>TBK</v>
      </c>
      <c r="CL13" s="16">
        <f t="shared" si="15"/>
        <v>217</v>
      </c>
      <c r="CM13" s="46">
        <f t="shared" si="16"/>
        <v>6.78125</v>
      </c>
      <c r="CN13" s="16" t="str">
        <f t="shared" si="17"/>
        <v>TBK</v>
      </c>
      <c r="CO13" s="16">
        <f t="shared" si="18"/>
        <v>363</v>
      </c>
      <c r="CP13" s="46">
        <f t="shared" si="19"/>
        <v>6.6</v>
      </c>
      <c r="CQ13" s="37" t="str">
        <f t="shared" si="20"/>
        <v>TBK</v>
      </c>
      <c r="CR13" s="16">
        <f t="shared" si="21"/>
        <v>371</v>
      </c>
      <c r="CS13" s="46">
        <f t="shared" si="22"/>
        <v>6.745454545454545</v>
      </c>
      <c r="CT13" s="16" t="str">
        <f t="shared" si="23"/>
        <v>TBK</v>
      </c>
    </row>
    <row r="14" spans="1:98" ht="21.75" customHeight="1">
      <c r="A14" s="11">
        <v>5</v>
      </c>
      <c r="B14" s="12" t="s">
        <v>28</v>
      </c>
      <c r="C14" s="24" t="s">
        <v>122</v>
      </c>
      <c r="D14" s="54" t="s">
        <v>123</v>
      </c>
      <c r="E14" s="55" t="s">
        <v>0</v>
      </c>
      <c r="F14" s="27">
        <v>5</v>
      </c>
      <c r="G14" s="21">
        <v>8</v>
      </c>
      <c r="H14" s="21"/>
      <c r="I14" s="21">
        <v>5</v>
      </c>
      <c r="J14" s="21"/>
      <c r="K14" s="21">
        <v>5</v>
      </c>
      <c r="L14" s="21"/>
      <c r="M14" s="21">
        <v>6</v>
      </c>
      <c r="N14" s="21"/>
      <c r="O14" s="21">
        <v>7</v>
      </c>
      <c r="P14" s="21"/>
      <c r="Q14" s="21">
        <v>6</v>
      </c>
      <c r="R14" s="21"/>
      <c r="S14" s="21">
        <v>5</v>
      </c>
      <c r="T14" s="21"/>
      <c r="U14" s="21">
        <v>7</v>
      </c>
      <c r="V14" s="21"/>
      <c r="W14" s="21">
        <v>9</v>
      </c>
      <c r="X14" s="21"/>
      <c r="Y14" s="21">
        <v>7</v>
      </c>
      <c r="Z14" s="21"/>
      <c r="AA14" s="16">
        <f t="shared" si="0"/>
        <v>153</v>
      </c>
      <c r="AB14" s="16">
        <f t="shared" si="1"/>
        <v>6.375</v>
      </c>
      <c r="AC14" s="20" t="str">
        <f t="shared" si="2"/>
        <v>TBK</v>
      </c>
      <c r="AD14" s="16">
        <f t="shared" si="3"/>
        <v>153</v>
      </c>
      <c r="AE14" s="43">
        <f t="shared" si="4"/>
        <v>6.375</v>
      </c>
      <c r="AF14" s="20" t="str">
        <f t="shared" si="5"/>
        <v>TBK</v>
      </c>
      <c r="AG14" s="38">
        <v>8</v>
      </c>
      <c r="AH14" s="38"/>
      <c r="AI14" s="38">
        <v>7</v>
      </c>
      <c r="AJ14" s="38"/>
      <c r="AK14" s="38">
        <v>6</v>
      </c>
      <c r="AL14" s="38"/>
      <c r="AM14" s="38">
        <v>7</v>
      </c>
      <c r="AN14" s="38"/>
      <c r="AO14" s="38">
        <v>6</v>
      </c>
      <c r="AP14" s="38"/>
      <c r="AQ14" s="38">
        <v>8</v>
      </c>
      <c r="AR14" s="38"/>
      <c r="AS14" s="38">
        <v>8</v>
      </c>
      <c r="AT14" s="38"/>
      <c r="AU14" s="38">
        <v>6</v>
      </c>
      <c r="AV14" s="38"/>
      <c r="AW14" s="38">
        <v>9</v>
      </c>
      <c r="AX14" s="38"/>
      <c r="AY14" s="38">
        <v>7</v>
      </c>
      <c r="AZ14" s="38"/>
      <c r="BA14" s="16">
        <f t="shared" si="6"/>
        <v>167</v>
      </c>
      <c r="BB14" s="34">
        <f t="shared" si="7"/>
        <v>7.260869565217392</v>
      </c>
      <c r="BC14" s="16" t="str">
        <f t="shared" si="8"/>
        <v>Khá</v>
      </c>
      <c r="BD14" s="16">
        <f t="shared" si="9"/>
        <v>167</v>
      </c>
      <c r="BE14" s="46">
        <f t="shared" si="10"/>
        <v>7.260869565217392</v>
      </c>
      <c r="BF14" s="16" t="str">
        <f t="shared" si="11"/>
        <v>Khá</v>
      </c>
      <c r="BG14" s="38">
        <v>9</v>
      </c>
      <c r="BH14" s="38"/>
      <c r="BI14" s="38">
        <v>10</v>
      </c>
      <c r="BJ14" s="38"/>
      <c r="BK14" s="38">
        <v>7</v>
      </c>
      <c r="BL14" s="38"/>
      <c r="BM14" s="38">
        <v>7</v>
      </c>
      <c r="BN14" s="38"/>
      <c r="BO14" s="38">
        <v>8</v>
      </c>
      <c r="BP14" s="38"/>
      <c r="BQ14" s="38">
        <v>8</v>
      </c>
      <c r="BR14" s="38"/>
      <c r="BS14" s="38">
        <v>7</v>
      </c>
      <c r="BT14" s="38"/>
      <c r="BU14" s="38">
        <v>7</v>
      </c>
      <c r="BV14" s="38"/>
      <c r="BW14" s="38">
        <v>8</v>
      </c>
      <c r="BX14" s="38"/>
      <c r="BY14" s="38">
        <v>9</v>
      </c>
      <c r="BZ14" s="38"/>
      <c r="CA14" s="38">
        <v>6</v>
      </c>
      <c r="CB14" s="38"/>
      <c r="CC14" s="38">
        <v>7</v>
      </c>
      <c r="CD14" s="38"/>
      <c r="CE14" s="38">
        <v>8</v>
      </c>
      <c r="CF14" s="38"/>
      <c r="CG14" s="38">
        <v>6</v>
      </c>
      <c r="CH14" s="38"/>
      <c r="CI14" s="16">
        <f t="shared" si="12"/>
        <v>245</v>
      </c>
      <c r="CJ14" s="34">
        <f t="shared" si="13"/>
        <v>7.65625</v>
      </c>
      <c r="CK14" s="16" t="str">
        <f t="shared" si="14"/>
        <v>Khá</v>
      </c>
      <c r="CL14" s="16">
        <f t="shared" si="15"/>
        <v>245</v>
      </c>
      <c r="CM14" s="46">
        <f t="shared" si="16"/>
        <v>7.65625</v>
      </c>
      <c r="CN14" s="16" t="str">
        <f t="shared" si="17"/>
        <v>Khá</v>
      </c>
      <c r="CO14" s="16">
        <f t="shared" si="18"/>
        <v>412</v>
      </c>
      <c r="CP14" s="46">
        <f t="shared" si="19"/>
        <v>7.490909090909091</v>
      </c>
      <c r="CQ14" s="37" t="str">
        <f t="shared" si="20"/>
        <v>Khá</v>
      </c>
      <c r="CR14" s="16">
        <f t="shared" si="21"/>
        <v>412</v>
      </c>
      <c r="CS14" s="46">
        <f t="shared" si="22"/>
        <v>7.490909090909091</v>
      </c>
      <c r="CT14" s="16" t="str">
        <f t="shared" si="23"/>
        <v>Khá</v>
      </c>
    </row>
    <row r="15" spans="1:98" ht="21.75" customHeight="1">
      <c r="A15" s="11">
        <v>6</v>
      </c>
      <c r="B15" s="12" t="s">
        <v>29</v>
      </c>
      <c r="C15" s="24" t="s">
        <v>124</v>
      </c>
      <c r="D15" s="54" t="s">
        <v>125</v>
      </c>
      <c r="E15" s="55" t="s">
        <v>126</v>
      </c>
      <c r="F15" s="27">
        <v>6</v>
      </c>
      <c r="G15" s="21">
        <v>7</v>
      </c>
      <c r="H15" s="21"/>
      <c r="I15" s="21">
        <v>9</v>
      </c>
      <c r="J15" s="21"/>
      <c r="K15" s="21">
        <v>3</v>
      </c>
      <c r="L15" s="21">
        <v>5</v>
      </c>
      <c r="M15" s="21">
        <v>5</v>
      </c>
      <c r="N15" s="21"/>
      <c r="O15" s="21">
        <v>7</v>
      </c>
      <c r="P15" s="21"/>
      <c r="Q15" s="21">
        <v>5</v>
      </c>
      <c r="R15" s="21"/>
      <c r="S15" s="21">
        <v>5</v>
      </c>
      <c r="T15" s="21"/>
      <c r="U15" s="21">
        <v>3</v>
      </c>
      <c r="V15" s="21">
        <v>8</v>
      </c>
      <c r="W15" s="21">
        <v>6</v>
      </c>
      <c r="X15" s="21"/>
      <c r="Y15" s="21">
        <v>7</v>
      </c>
      <c r="Z15" s="21"/>
      <c r="AA15" s="16">
        <f t="shared" si="0"/>
        <v>123</v>
      </c>
      <c r="AB15" s="16">
        <f t="shared" si="1"/>
        <v>5.125</v>
      </c>
      <c r="AC15" s="20" t="str">
        <f t="shared" si="2"/>
        <v>TB</v>
      </c>
      <c r="AD15" s="16">
        <f t="shared" si="3"/>
        <v>143</v>
      </c>
      <c r="AE15" s="43">
        <f t="shared" si="4"/>
        <v>5.958333333333333</v>
      </c>
      <c r="AF15" s="20" t="str">
        <f t="shared" si="5"/>
        <v>TB</v>
      </c>
      <c r="AG15" s="38">
        <v>7</v>
      </c>
      <c r="AH15" s="38"/>
      <c r="AI15" s="38">
        <v>8</v>
      </c>
      <c r="AJ15" s="38"/>
      <c r="AK15" s="38">
        <v>6</v>
      </c>
      <c r="AL15" s="38"/>
      <c r="AM15" s="38">
        <v>6</v>
      </c>
      <c r="AN15" s="38"/>
      <c r="AO15" s="38">
        <v>5</v>
      </c>
      <c r="AP15" s="38"/>
      <c r="AQ15" s="38">
        <v>6</v>
      </c>
      <c r="AR15" s="38"/>
      <c r="AS15" s="38">
        <v>9</v>
      </c>
      <c r="AT15" s="38"/>
      <c r="AU15" s="38">
        <v>6</v>
      </c>
      <c r="AV15" s="38"/>
      <c r="AW15" s="38">
        <v>9</v>
      </c>
      <c r="AX15" s="38"/>
      <c r="AY15" s="38">
        <v>7</v>
      </c>
      <c r="AZ15" s="38"/>
      <c r="BA15" s="16">
        <f t="shared" si="6"/>
        <v>158</v>
      </c>
      <c r="BB15" s="34">
        <f t="shared" si="7"/>
        <v>6.869565217391305</v>
      </c>
      <c r="BC15" s="16" t="str">
        <f t="shared" si="8"/>
        <v>TBK</v>
      </c>
      <c r="BD15" s="16">
        <f t="shared" si="9"/>
        <v>158</v>
      </c>
      <c r="BE15" s="46">
        <f t="shared" si="10"/>
        <v>6.869565217391305</v>
      </c>
      <c r="BF15" s="16" t="str">
        <f t="shared" si="11"/>
        <v>TBK</v>
      </c>
      <c r="BG15" s="38">
        <v>8</v>
      </c>
      <c r="BH15" s="38"/>
      <c r="BI15" s="38">
        <v>8</v>
      </c>
      <c r="BJ15" s="38"/>
      <c r="BK15" s="38">
        <v>8</v>
      </c>
      <c r="BL15" s="38"/>
      <c r="BM15" s="38">
        <v>7</v>
      </c>
      <c r="BN15" s="38"/>
      <c r="BO15" s="38">
        <v>6</v>
      </c>
      <c r="BP15" s="38"/>
      <c r="BQ15" s="38">
        <v>9</v>
      </c>
      <c r="BR15" s="38"/>
      <c r="BS15" s="38">
        <v>7</v>
      </c>
      <c r="BT15" s="38"/>
      <c r="BU15" s="38">
        <v>6</v>
      </c>
      <c r="BV15" s="38"/>
      <c r="BW15" s="38">
        <v>8</v>
      </c>
      <c r="BX15" s="38"/>
      <c r="BY15" s="38">
        <v>9</v>
      </c>
      <c r="BZ15" s="38"/>
      <c r="CA15" s="38">
        <v>9</v>
      </c>
      <c r="CB15" s="38"/>
      <c r="CC15" s="38">
        <v>7</v>
      </c>
      <c r="CD15" s="38"/>
      <c r="CE15" s="38">
        <v>8</v>
      </c>
      <c r="CF15" s="38"/>
      <c r="CG15" s="38">
        <v>5</v>
      </c>
      <c r="CH15" s="38"/>
      <c r="CI15" s="16">
        <f t="shared" si="12"/>
        <v>241</v>
      </c>
      <c r="CJ15" s="34">
        <f t="shared" si="13"/>
        <v>7.53125</v>
      </c>
      <c r="CK15" s="16" t="str">
        <f t="shared" si="14"/>
        <v>Khá</v>
      </c>
      <c r="CL15" s="16">
        <f t="shared" si="15"/>
        <v>241</v>
      </c>
      <c r="CM15" s="46">
        <f t="shared" si="16"/>
        <v>7.53125</v>
      </c>
      <c r="CN15" s="16" t="str">
        <f t="shared" si="17"/>
        <v>Khá</v>
      </c>
      <c r="CO15" s="16">
        <f t="shared" si="18"/>
        <v>399</v>
      </c>
      <c r="CP15" s="46">
        <f t="shared" si="19"/>
        <v>7.254545454545455</v>
      </c>
      <c r="CQ15" s="37" t="str">
        <f t="shared" si="20"/>
        <v>Khá</v>
      </c>
      <c r="CR15" s="16">
        <f t="shared" si="21"/>
        <v>399</v>
      </c>
      <c r="CS15" s="46">
        <f t="shared" si="22"/>
        <v>7.254545454545455</v>
      </c>
      <c r="CT15" s="16" t="str">
        <f t="shared" si="23"/>
        <v>Khá</v>
      </c>
    </row>
    <row r="16" spans="1:98" ht="21.75" customHeight="1">
      <c r="A16" s="11">
        <v>7</v>
      </c>
      <c r="B16" s="12" t="s">
        <v>30</v>
      </c>
      <c r="C16" s="24" t="s">
        <v>127</v>
      </c>
      <c r="D16" s="54" t="s">
        <v>128</v>
      </c>
      <c r="E16" s="55" t="s">
        <v>126</v>
      </c>
      <c r="F16" s="27">
        <v>3</v>
      </c>
      <c r="G16" s="21">
        <v>6</v>
      </c>
      <c r="H16" s="21"/>
      <c r="I16" s="21">
        <v>8</v>
      </c>
      <c r="J16" s="21"/>
      <c r="K16" s="21">
        <v>5</v>
      </c>
      <c r="L16" s="21"/>
      <c r="M16" s="21">
        <v>6</v>
      </c>
      <c r="N16" s="21"/>
      <c r="O16" s="21">
        <v>5</v>
      </c>
      <c r="P16" s="21"/>
      <c r="Q16" s="21">
        <v>6</v>
      </c>
      <c r="R16" s="21"/>
      <c r="S16" s="21">
        <v>4</v>
      </c>
      <c r="T16" s="21">
        <v>6</v>
      </c>
      <c r="U16" s="21">
        <v>3</v>
      </c>
      <c r="V16" s="21">
        <v>6</v>
      </c>
      <c r="W16" s="21">
        <v>8</v>
      </c>
      <c r="X16" s="21"/>
      <c r="Y16" s="21">
        <v>6</v>
      </c>
      <c r="Z16" s="21"/>
      <c r="AA16" s="16">
        <f t="shared" si="0"/>
        <v>133</v>
      </c>
      <c r="AB16" s="16">
        <f t="shared" si="1"/>
        <v>5.541666666666667</v>
      </c>
      <c r="AC16" s="20" t="str">
        <f t="shared" si="2"/>
        <v>TB</v>
      </c>
      <c r="AD16" s="16">
        <f t="shared" si="3"/>
        <v>145</v>
      </c>
      <c r="AE16" s="43">
        <f t="shared" si="4"/>
        <v>6.041666666666667</v>
      </c>
      <c r="AF16" s="20" t="str">
        <f t="shared" si="5"/>
        <v>TBK</v>
      </c>
      <c r="AG16" s="38">
        <v>8</v>
      </c>
      <c r="AH16" s="38"/>
      <c r="AI16" s="38">
        <v>9</v>
      </c>
      <c r="AJ16" s="38"/>
      <c r="AK16" s="38">
        <v>5</v>
      </c>
      <c r="AL16" s="38"/>
      <c r="AM16" s="38">
        <v>6</v>
      </c>
      <c r="AN16" s="38"/>
      <c r="AO16" s="38">
        <v>4</v>
      </c>
      <c r="AP16" s="38">
        <v>7</v>
      </c>
      <c r="AQ16" s="38">
        <v>7</v>
      </c>
      <c r="AR16" s="38"/>
      <c r="AS16" s="38">
        <v>7</v>
      </c>
      <c r="AT16" s="38"/>
      <c r="AU16" s="38">
        <v>7</v>
      </c>
      <c r="AV16" s="38"/>
      <c r="AW16" s="38">
        <v>9</v>
      </c>
      <c r="AX16" s="38"/>
      <c r="AY16" s="38">
        <v>7</v>
      </c>
      <c r="AZ16" s="38"/>
      <c r="BA16" s="16">
        <f t="shared" si="6"/>
        <v>155</v>
      </c>
      <c r="BB16" s="34">
        <f t="shared" si="7"/>
        <v>6.739130434782608</v>
      </c>
      <c r="BC16" s="16" t="str">
        <f t="shared" si="8"/>
        <v>TBK</v>
      </c>
      <c r="BD16" s="16">
        <f t="shared" si="9"/>
        <v>164</v>
      </c>
      <c r="BE16" s="46">
        <f t="shared" si="10"/>
        <v>7.130434782608695</v>
      </c>
      <c r="BF16" s="16" t="str">
        <f t="shared" si="11"/>
        <v>Khá</v>
      </c>
      <c r="BG16" s="38">
        <v>9</v>
      </c>
      <c r="BH16" s="38"/>
      <c r="BI16" s="38">
        <v>9</v>
      </c>
      <c r="BJ16" s="38"/>
      <c r="BK16" s="38">
        <v>6</v>
      </c>
      <c r="BL16" s="38"/>
      <c r="BM16" s="38">
        <v>7</v>
      </c>
      <c r="BN16" s="38"/>
      <c r="BO16" s="38">
        <v>6</v>
      </c>
      <c r="BP16" s="38"/>
      <c r="BQ16" s="38">
        <v>8</v>
      </c>
      <c r="BR16" s="38"/>
      <c r="BS16" s="38">
        <v>6</v>
      </c>
      <c r="BT16" s="38"/>
      <c r="BU16" s="38">
        <v>4</v>
      </c>
      <c r="BV16" s="38">
        <v>5</v>
      </c>
      <c r="BW16" s="38">
        <v>7</v>
      </c>
      <c r="BX16" s="38"/>
      <c r="BY16" s="38">
        <v>9</v>
      </c>
      <c r="BZ16" s="38"/>
      <c r="CA16" s="38">
        <v>6</v>
      </c>
      <c r="CB16" s="38"/>
      <c r="CC16" s="38">
        <v>7</v>
      </c>
      <c r="CD16" s="38"/>
      <c r="CE16" s="38">
        <v>7</v>
      </c>
      <c r="CF16" s="38"/>
      <c r="CG16" s="38">
        <v>5</v>
      </c>
      <c r="CH16" s="38"/>
      <c r="CI16" s="16">
        <f t="shared" si="12"/>
        <v>220</v>
      </c>
      <c r="CJ16" s="34">
        <f t="shared" si="13"/>
        <v>6.875</v>
      </c>
      <c r="CK16" s="16" t="str">
        <f t="shared" si="14"/>
        <v>TBK</v>
      </c>
      <c r="CL16" s="16">
        <f t="shared" si="15"/>
        <v>222</v>
      </c>
      <c r="CM16" s="46">
        <f t="shared" si="16"/>
        <v>6.9375</v>
      </c>
      <c r="CN16" s="16" t="str">
        <f t="shared" si="17"/>
        <v>TBK</v>
      </c>
      <c r="CO16" s="16">
        <f t="shared" si="18"/>
        <v>375</v>
      </c>
      <c r="CP16" s="46">
        <f t="shared" si="19"/>
        <v>6.818181818181818</v>
      </c>
      <c r="CQ16" s="37" t="str">
        <f t="shared" si="20"/>
        <v>TBK</v>
      </c>
      <c r="CR16" s="16">
        <f t="shared" si="21"/>
        <v>386</v>
      </c>
      <c r="CS16" s="46">
        <f t="shared" si="22"/>
        <v>7.0181818181818185</v>
      </c>
      <c r="CT16" s="16" t="str">
        <f t="shared" si="23"/>
        <v>Khá</v>
      </c>
    </row>
    <row r="17" spans="1:98" ht="21.75" customHeight="1">
      <c r="A17" s="11">
        <v>8</v>
      </c>
      <c r="B17" s="12" t="s">
        <v>45</v>
      </c>
      <c r="C17" s="24" t="s">
        <v>129</v>
      </c>
      <c r="D17" s="54" t="s">
        <v>130</v>
      </c>
      <c r="E17" s="55" t="s">
        <v>131</v>
      </c>
      <c r="F17" s="27">
        <v>2</v>
      </c>
      <c r="G17" s="21">
        <v>7</v>
      </c>
      <c r="H17" s="21"/>
      <c r="I17" s="21">
        <v>6</v>
      </c>
      <c r="J17" s="21"/>
      <c r="K17" s="21">
        <v>7</v>
      </c>
      <c r="L17" s="21"/>
      <c r="M17" s="21">
        <v>6</v>
      </c>
      <c r="N17" s="21"/>
      <c r="O17" s="21">
        <v>6</v>
      </c>
      <c r="P17" s="21"/>
      <c r="Q17" s="21">
        <v>6</v>
      </c>
      <c r="R17" s="21"/>
      <c r="S17" s="21">
        <v>5</v>
      </c>
      <c r="T17" s="21"/>
      <c r="U17" s="21">
        <v>7</v>
      </c>
      <c r="V17" s="21"/>
      <c r="W17" s="21">
        <v>7</v>
      </c>
      <c r="X17" s="21"/>
      <c r="Y17" s="21">
        <v>4</v>
      </c>
      <c r="Z17" s="21">
        <v>6</v>
      </c>
      <c r="AA17" s="16">
        <f t="shared" si="0"/>
        <v>151</v>
      </c>
      <c r="AB17" s="16">
        <f t="shared" si="1"/>
        <v>6.291666666666667</v>
      </c>
      <c r="AC17" s="20" t="str">
        <f t="shared" si="2"/>
        <v>TBK</v>
      </c>
      <c r="AD17" s="16">
        <f t="shared" si="3"/>
        <v>153</v>
      </c>
      <c r="AE17" s="43">
        <f t="shared" si="4"/>
        <v>6.375</v>
      </c>
      <c r="AF17" s="20" t="str">
        <f t="shared" si="5"/>
        <v>TBK</v>
      </c>
      <c r="AG17" s="38">
        <v>7</v>
      </c>
      <c r="AH17" s="38"/>
      <c r="AI17" s="38">
        <v>4</v>
      </c>
      <c r="AJ17" s="56">
        <v>10</v>
      </c>
      <c r="AK17" s="38">
        <v>6</v>
      </c>
      <c r="AL17" s="38"/>
      <c r="AM17" s="38">
        <v>3</v>
      </c>
      <c r="AN17" s="38">
        <v>6</v>
      </c>
      <c r="AO17" s="38">
        <v>5</v>
      </c>
      <c r="AP17" s="38"/>
      <c r="AQ17" s="38">
        <v>6</v>
      </c>
      <c r="AR17" s="38"/>
      <c r="AS17" s="38">
        <v>8</v>
      </c>
      <c r="AT17" s="38"/>
      <c r="AU17" s="38">
        <v>5</v>
      </c>
      <c r="AV17" s="38"/>
      <c r="AW17" s="38">
        <v>9</v>
      </c>
      <c r="AX17" s="38"/>
      <c r="AY17" s="38">
        <v>9</v>
      </c>
      <c r="AZ17" s="38"/>
      <c r="BA17" s="16">
        <f t="shared" si="6"/>
        <v>151</v>
      </c>
      <c r="BB17" s="34">
        <f t="shared" si="7"/>
        <v>6.565217391304348</v>
      </c>
      <c r="BC17" s="16" t="str">
        <f t="shared" si="8"/>
        <v>TBK</v>
      </c>
      <c r="BD17" s="16">
        <f t="shared" si="9"/>
        <v>163</v>
      </c>
      <c r="BE17" s="46">
        <f t="shared" si="10"/>
        <v>7.086956521739131</v>
      </c>
      <c r="BF17" s="16" t="str">
        <f t="shared" si="11"/>
        <v>Khá</v>
      </c>
      <c r="BG17" s="38">
        <v>9</v>
      </c>
      <c r="BH17" s="38"/>
      <c r="BI17" s="38">
        <v>9</v>
      </c>
      <c r="BJ17" s="38"/>
      <c r="BK17" s="38">
        <v>6</v>
      </c>
      <c r="BL17" s="38"/>
      <c r="BM17" s="38">
        <v>8</v>
      </c>
      <c r="BN17" s="38"/>
      <c r="BO17" s="38">
        <v>9</v>
      </c>
      <c r="BP17" s="38"/>
      <c r="BQ17" s="38">
        <v>8</v>
      </c>
      <c r="BR17" s="38"/>
      <c r="BS17" s="38">
        <v>7</v>
      </c>
      <c r="BT17" s="38"/>
      <c r="BU17" s="38">
        <v>5</v>
      </c>
      <c r="BV17" s="38"/>
      <c r="BW17" s="38">
        <v>9</v>
      </c>
      <c r="BX17" s="38"/>
      <c r="BY17" s="38">
        <v>9</v>
      </c>
      <c r="BZ17" s="38"/>
      <c r="CA17" s="38">
        <v>8</v>
      </c>
      <c r="CB17" s="38"/>
      <c r="CC17" s="38">
        <v>8</v>
      </c>
      <c r="CD17" s="38"/>
      <c r="CE17" s="38">
        <v>8</v>
      </c>
      <c r="CF17" s="38"/>
      <c r="CG17" s="38">
        <v>6</v>
      </c>
      <c r="CH17" s="38"/>
      <c r="CI17" s="16">
        <f t="shared" si="12"/>
        <v>254</v>
      </c>
      <c r="CJ17" s="34">
        <f t="shared" si="13"/>
        <v>7.9375</v>
      </c>
      <c r="CK17" s="16" t="str">
        <f t="shared" si="14"/>
        <v>Khá</v>
      </c>
      <c r="CL17" s="16">
        <f t="shared" si="15"/>
        <v>254</v>
      </c>
      <c r="CM17" s="46">
        <f t="shared" si="16"/>
        <v>7.9375</v>
      </c>
      <c r="CN17" s="16" t="str">
        <f t="shared" si="17"/>
        <v>Khá</v>
      </c>
      <c r="CO17" s="16">
        <f t="shared" si="18"/>
        <v>405</v>
      </c>
      <c r="CP17" s="46">
        <f t="shared" si="19"/>
        <v>7.363636363636363</v>
      </c>
      <c r="CQ17" s="37" t="str">
        <f t="shared" si="20"/>
        <v>Khá</v>
      </c>
      <c r="CR17" s="16">
        <f t="shared" si="21"/>
        <v>417</v>
      </c>
      <c r="CS17" s="46">
        <f t="shared" si="22"/>
        <v>7.581818181818182</v>
      </c>
      <c r="CT17" s="16" t="str">
        <f t="shared" si="23"/>
        <v>Khá</v>
      </c>
    </row>
    <row r="18" spans="1:98" ht="21.75" customHeight="1">
      <c r="A18" s="11">
        <v>9</v>
      </c>
      <c r="B18" s="12" t="s">
        <v>46</v>
      </c>
      <c r="C18" s="24" t="s">
        <v>132</v>
      </c>
      <c r="D18" s="54" t="s">
        <v>133</v>
      </c>
      <c r="E18" s="55" t="s">
        <v>1</v>
      </c>
      <c r="F18" s="27">
        <v>3</v>
      </c>
      <c r="G18" s="21">
        <v>5</v>
      </c>
      <c r="H18" s="21"/>
      <c r="I18" s="21">
        <v>8</v>
      </c>
      <c r="J18" s="21"/>
      <c r="K18" s="21">
        <v>7</v>
      </c>
      <c r="L18" s="21"/>
      <c r="M18" s="21">
        <v>5</v>
      </c>
      <c r="N18" s="21"/>
      <c r="O18" s="21">
        <v>6</v>
      </c>
      <c r="P18" s="21"/>
      <c r="Q18" s="21">
        <v>6</v>
      </c>
      <c r="R18" s="21"/>
      <c r="S18" s="21">
        <v>3</v>
      </c>
      <c r="T18" s="21">
        <v>6</v>
      </c>
      <c r="U18" s="21">
        <v>9</v>
      </c>
      <c r="V18" s="21"/>
      <c r="W18" s="21">
        <v>8</v>
      </c>
      <c r="X18" s="21"/>
      <c r="Y18" s="21">
        <v>8</v>
      </c>
      <c r="Z18" s="21"/>
      <c r="AA18" s="16">
        <f t="shared" si="0"/>
        <v>151</v>
      </c>
      <c r="AB18" s="16">
        <f t="shared" si="1"/>
        <v>6.291666666666667</v>
      </c>
      <c r="AC18" s="20" t="str">
        <f t="shared" si="2"/>
        <v>TBK</v>
      </c>
      <c r="AD18" s="16">
        <f t="shared" si="3"/>
        <v>160</v>
      </c>
      <c r="AE18" s="43">
        <f t="shared" si="4"/>
        <v>6.666666666666667</v>
      </c>
      <c r="AF18" s="20" t="str">
        <f t="shared" si="5"/>
        <v>TBK</v>
      </c>
      <c r="AG18" s="38">
        <v>8</v>
      </c>
      <c r="AH18" s="38"/>
      <c r="AI18" s="38">
        <v>8</v>
      </c>
      <c r="AJ18" s="38"/>
      <c r="AK18" s="38">
        <v>5</v>
      </c>
      <c r="AL18" s="38"/>
      <c r="AM18" s="38">
        <v>7</v>
      </c>
      <c r="AN18" s="38"/>
      <c r="AO18" s="38">
        <v>5</v>
      </c>
      <c r="AP18" s="38"/>
      <c r="AQ18" s="38">
        <v>9</v>
      </c>
      <c r="AR18" s="38"/>
      <c r="AS18" s="38">
        <v>7</v>
      </c>
      <c r="AT18" s="38"/>
      <c r="AU18" s="38">
        <v>5</v>
      </c>
      <c r="AV18" s="38"/>
      <c r="AW18" s="38">
        <v>9</v>
      </c>
      <c r="AX18" s="38"/>
      <c r="AY18" s="38">
        <v>7</v>
      </c>
      <c r="AZ18" s="38"/>
      <c r="BA18" s="16">
        <f t="shared" si="6"/>
        <v>161</v>
      </c>
      <c r="BB18" s="34">
        <f t="shared" si="7"/>
        <v>7</v>
      </c>
      <c r="BC18" s="16" t="str">
        <f t="shared" si="8"/>
        <v>Khá</v>
      </c>
      <c r="BD18" s="16">
        <f t="shared" si="9"/>
        <v>161</v>
      </c>
      <c r="BE18" s="46">
        <f t="shared" si="10"/>
        <v>7</v>
      </c>
      <c r="BF18" s="16" t="str">
        <f t="shared" si="11"/>
        <v>Khá</v>
      </c>
      <c r="BG18" s="38">
        <v>8</v>
      </c>
      <c r="BH18" s="38"/>
      <c r="BI18" s="38">
        <v>9</v>
      </c>
      <c r="BJ18" s="38"/>
      <c r="BK18" s="38">
        <v>4</v>
      </c>
      <c r="BL18" s="38">
        <v>5</v>
      </c>
      <c r="BM18" s="38">
        <v>8</v>
      </c>
      <c r="BN18" s="38"/>
      <c r="BO18" s="38">
        <v>8</v>
      </c>
      <c r="BP18" s="38"/>
      <c r="BQ18" s="38">
        <v>8</v>
      </c>
      <c r="BR18" s="38"/>
      <c r="BS18" s="38">
        <v>6</v>
      </c>
      <c r="BT18" s="38"/>
      <c r="BU18" s="38">
        <v>6</v>
      </c>
      <c r="BV18" s="38"/>
      <c r="BW18" s="38">
        <v>7</v>
      </c>
      <c r="BX18" s="38"/>
      <c r="BY18" s="38">
        <v>8</v>
      </c>
      <c r="BZ18" s="38"/>
      <c r="CA18" s="38">
        <v>7</v>
      </c>
      <c r="CB18" s="38"/>
      <c r="CC18" s="38">
        <v>7</v>
      </c>
      <c r="CD18" s="38"/>
      <c r="CE18" s="38">
        <v>7</v>
      </c>
      <c r="CF18" s="38"/>
      <c r="CG18" s="38">
        <v>4</v>
      </c>
      <c r="CH18" s="38">
        <v>6</v>
      </c>
      <c r="CI18" s="16">
        <f t="shared" si="12"/>
        <v>221</v>
      </c>
      <c r="CJ18" s="34">
        <f t="shared" si="13"/>
        <v>6.90625</v>
      </c>
      <c r="CK18" s="16" t="str">
        <f t="shared" si="14"/>
        <v>TBK</v>
      </c>
      <c r="CL18" s="16">
        <f t="shared" si="15"/>
        <v>227</v>
      </c>
      <c r="CM18" s="46">
        <f t="shared" si="16"/>
        <v>7.09375</v>
      </c>
      <c r="CN18" s="16" t="str">
        <f t="shared" si="17"/>
        <v>Khá</v>
      </c>
      <c r="CO18" s="16">
        <f t="shared" si="18"/>
        <v>382</v>
      </c>
      <c r="CP18" s="46">
        <f t="shared" si="19"/>
        <v>6.945454545454545</v>
      </c>
      <c r="CQ18" s="37" t="str">
        <f t="shared" si="20"/>
        <v>TBK</v>
      </c>
      <c r="CR18" s="16">
        <f t="shared" si="21"/>
        <v>388</v>
      </c>
      <c r="CS18" s="46">
        <f t="shared" si="22"/>
        <v>7.054545454545455</v>
      </c>
      <c r="CT18" s="16" t="str">
        <f t="shared" si="23"/>
        <v>Khá</v>
      </c>
    </row>
    <row r="19" spans="1:98" ht="21.75" customHeight="1">
      <c r="A19" s="11">
        <v>10</v>
      </c>
      <c r="B19" s="12" t="s">
        <v>47</v>
      </c>
      <c r="C19" s="24" t="s">
        <v>134</v>
      </c>
      <c r="D19" s="54" t="s">
        <v>135</v>
      </c>
      <c r="E19" s="55" t="s">
        <v>136</v>
      </c>
      <c r="F19" s="27">
        <v>4</v>
      </c>
      <c r="G19" s="21">
        <v>6</v>
      </c>
      <c r="H19" s="21"/>
      <c r="I19" s="21">
        <v>8</v>
      </c>
      <c r="J19" s="21"/>
      <c r="K19" s="21">
        <v>5</v>
      </c>
      <c r="L19" s="21"/>
      <c r="M19" s="21">
        <v>5</v>
      </c>
      <c r="N19" s="21"/>
      <c r="O19" s="21">
        <v>5</v>
      </c>
      <c r="P19" s="21"/>
      <c r="Q19" s="21">
        <v>7</v>
      </c>
      <c r="R19" s="21"/>
      <c r="S19" s="21">
        <v>5</v>
      </c>
      <c r="T19" s="21"/>
      <c r="U19" s="21">
        <v>8</v>
      </c>
      <c r="V19" s="21"/>
      <c r="W19" s="21">
        <v>8</v>
      </c>
      <c r="X19" s="21"/>
      <c r="Y19" s="21">
        <v>6</v>
      </c>
      <c r="Z19" s="21"/>
      <c r="AA19" s="16">
        <f t="shared" si="0"/>
        <v>145</v>
      </c>
      <c r="AB19" s="16">
        <f t="shared" si="1"/>
        <v>6.041666666666667</v>
      </c>
      <c r="AC19" s="20" t="str">
        <f t="shared" si="2"/>
        <v>TBK</v>
      </c>
      <c r="AD19" s="16">
        <f t="shared" si="3"/>
        <v>145</v>
      </c>
      <c r="AE19" s="43">
        <f t="shared" si="4"/>
        <v>6.041666666666667</v>
      </c>
      <c r="AF19" s="20" t="str">
        <f t="shared" si="5"/>
        <v>TBK</v>
      </c>
      <c r="AG19" s="38">
        <v>6</v>
      </c>
      <c r="AH19" s="38"/>
      <c r="AI19" s="38">
        <v>8</v>
      </c>
      <c r="AJ19" s="38"/>
      <c r="AK19" s="38">
        <v>4</v>
      </c>
      <c r="AL19" s="38">
        <v>5</v>
      </c>
      <c r="AM19" s="38">
        <v>6</v>
      </c>
      <c r="AN19" s="38"/>
      <c r="AO19" s="38">
        <v>4</v>
      </c>
      <c r="AP19" s="38">
        <v>7</v>
      </c>
      <c r="AQ19" s="38">
        <v>8</v>
      </c>
      <c r="AR19" s="38"/>
      <c r="AS19" s="38">
        <v>7</v>
      </c>
      <c r="AT19" s="38"/>
      <c r="AU19" s="38">
        <v>5</v>
      </c>
      <c r="AV19" s="38"/>
      <c r="AW19" s="38">
        <v>9</v>
      </c>
      <c r="AX19" s="38"/>
      <c r="AY19" s="38">
        <v>6</v>
      </c>
      <c r="AZ19" s="38"/>
      <c r="BA19" s="16">
        <f t="shared" si="6"/>
        <v>142</v>
      </c>
      <c r="BB19" s="34">
        <f t="shared" si="7"/>
        <v>6.173913043478261</v>
      </c>
      <c r="BC19" s="16" t="str">
        <f t="shared" si="8"/>
        <v>TBK</v>
      </c>
      <c r="BD19" s="16">
        <f t="shared" si="9"/>
        <v>154</v>
      </c>
      <c r="BE19" s="46">
        <f t="shared" si="10"/>
        <v>6.695652173913044</v>
      </c>
      <c r="BF19" s="16" t="str">
        <f t="shared" si="11"/>
        <v>TBK</v>
      </c>
      <c r="BG19" s="38">
        <v>8</v>
      </c>
      <c r="BH19" s="38"/>
      <c r="BI19" s="38">
        <v>8</v>
      </c>
      <c r="BJ19" s="38"/>
      <c r="BK19" s="38">
        <v>4</v>
      </c>
      <c r="BL19" s="38">
        <v>4</v>
      </c>
      <c r="BM19" s="38">
        <v>7</v>
      </c>
      <c r="BN19" s="38"/>
      <c r="BO19" s="38">
        <v>5</v>
      </c>
      <c r="BP19" s="38"/>
      <c r="BQ19" s="38">
        <v>8</v>
      </c>
      <c r="BR19" s="38"/>
      <c r="BS19" s="38">
        <v>6</v>
      </c>
      <c r="BT19" s="38"/>
      <c r="BU19" s="38">
        <v>7</v>
      </c>
      <c r="BV19" s="38"/>
      <c r="BW19" s="38">
        <v>6</v>
      </c>
      <c r="BX19" s="38"/>
      <c r="BY19" s="38">
        <v>8</v>
      </c>
      <c r="BZ19" s="38"/>
      <c r="CA19" s="38">
        <v>4</v>
      </c>
      <c r="CB19" s="38">
        <v>6</v>
      </c>
      <c r="CC19" s="38">
        <v>5</v>
      </c>
      <c r="CD19" s="38"/>
      <c r="CE19" s="38">
        <v>7</v>
      </c>
      <c r="CF19" s="38"/>
      <c r="CG19" s="38">
        <v>2</v>
      </c>
      <c r="CH19" s="38">
        <v>6</v>
      </c>
      <c r="CI19" s="16">
        <f t="shared" si="12"/>
        <v>191</v>
      </c>
      <c r="CJ19" s="34">
        <f t="shared" si="13"/>
        <v>5.96875</v>
      </c>
      <c r="CK19" s="16" t="str">
        <f t="shared" si="14"/>
        <v>TB</v>
      </c>
      <c r="CL19" s="16">
        <f t="shared" si="15"/>
        <v>205</v>
      </c>
      <c r="CM19" s="46">
        <f t="shared" si="16"/>
        <v>6.40625</v>
      </c>
      <c r="CN19" s="16" t="str">
        <f t="shared" si="17"/>
        <v>TBK</v>
      </c>
      <c r="CO19" s="16">
        <f t="shared" si="18"/>
        <v>333</v>
      </c>
      <c r="CP19" s="46">
        <f t="shared" si="19"/>
        <v>6.054545454545455</v>
      </c>
      <c r="CQ19" s="37" t="str">
        <f t="shared" si="20"/>
        <v>TBK</v>
      </c>
      <c r="CR19" s="16">
        <f t="shared" si="21"/>
        <v>359</v>
      </c>
      <c r="CS19" s="46">
        <f t="shared" si="22"/>
        <v>6.527272727272727</v>
      </c>
      <c r="CT19" s="16" t="str">
        <f t="shared" si="23"/>
        <v>TBK</v>
      </c>
    </row>
    <row r="20" spans="1:98" ht="21.75" customHeight="1">
      <c r="A20" s="11">
        <v>11</v>
      </c>
      <c r="B20" s="12" t="s">
        <v>48</v>
      </c>
      <c r="C20" s="24" t="s">
        <v>137</v>
      </c>
      <c r="D20" s="54" t="s">
        <v>23</v>
      </c>
      <c r="E20" s="55" t="s">
        <v>138</v>
      </c>
      <c r="F20" s="27">
        <v>1</v>
      </c>
      <c r="G20" s="21">
        <v>7</v>
      </c>
      <c r="H20" s="21"/>
      <c r="I20" s="21">
        <v>6</v>
      </c>
      <c r="J20" s="21"/>
      <c r="K20" s="21">
        <v>5</v>
      </c>
      <c r="L20" s="21"/>
      <c r="M20" s="21">
        <v>6</v>
      </c>
      <c r="N20" s="21"/>
      <c r="O20" s="21">
        <v>6</v>
      </c>
      <c r="P20" s="21"/>
      <c r="Q20" s="21">
        <v>6</v>
      </c>
      <c r="R20" s="21"/>
      <c r="S20" s="21">
        <v>5</v>
      </c>
      <c r="T20" s="21"/>
      <c r="U20" s="21">
        <v>8</v>
      </c>
      <c r="V20" s="21"/>
      <c r="W20" s="21">
        <v>6</v>
      </c>
      <c r="X20" s="21"/>
      <c r="Y20" s="21">
        <v>6</v>
      </c>
      <c r="Z20" s="21"/>
      <c r="AA20" s="16">
        <f t="shared" si="0"/>
        <v>142</v>
      </c>
      <c r="AB20" s="16">
        <f t="shared" si="1"/>
        <v>5.916666666666667</v>
      </c>
      <c r="AC20" s="20" t="str">
        <f t="shared" si="2"/>
        <v>TB</v>
      </c>
      <c r="AD20" s="16">
        <f t="shared" si="3"/>
        <v>142</v>
      </c>
      <c r="AE20" s="43">
        <f t="shared" si="4"/>
        <v>5.916666666666667</v>
      </c>
      <c r="AF20" s="20" t="str">
        <f t="shared" si="5"/>
        <v>TB</v>
      </c>
      <c r="AG20" s="38">
        <v>8</v>
      </c>
      <c r="AH20" s="38"/>
      <c r="AI20" s="38">
        <v>7</v>
      </c>
      <c r="AJ20" s="38"/>
      <c r="AK20" s="38">
        <v>5</v>
      </c>
      <c r="AL20" s="38"/>
      <c r="AM20" s="38">
        <v>6</v>
      </c>
      <c r="AN20" s="38"/>
      <c r="AO20" s="38">
        <v>6</v>
      </c>
      <c r="AP20" s="38"/>
      <c r="AQ20" s="38">
        <v>7</v>
      </c>
      <c r="AR20" s="38"/>
      <c r="AS20" s="38">
        <v>7</v>
      </c>
      <c r="AT20" s="38"/>
      <c r="AU20" s="38">
        <v>5</v>
      </c>
      <c r="AV20" s="38"/>
      <c r="AW20" s="38">
        <v>9</v>
      </c>
      <c r="AX20" s="38"/>
      <c r="AY20" s="38">
        <v>7</v>
      </c>
      <c r="AZ20" s="38"/>
      <c r="BA20" s="16">
        <f t="shared" si="6"/>
        <v>157</v>
      </c>
      <c r="BB20" s="34">
        <f t="shared" si="7"/>
        <v>6.826086956521739</v>
      </c>
      <c r="BC20" s="16" t="str">
        <f t="shared" si="8"/>
        <v>TBK</v>
      </c>
      <c r="BD20" s="16">
        <f t="shared" si="9"/>
        <v>157</v>
      </c>
      <c r="BE20" s="46">
        <f t="shared" si="10"/>
        <v>6.826086956521739</v>
      </c>
      <c r="BF20" s="16" t="str">
        <f t="shared" si="11"/>
        <v>TBK</v>
      </c>
      <c r="BG20" s="38">
        <v>9</v>
      </c>
      <c r="BH20" s="38"/>
      <c r="BI20" s="38">
        <v>8</v>
      </c>
      <c r="BJ20" s="38"/>
      <c r="BK20" s="38">
        <v>7</v>
      </c>
      <c r="BL20" s="38"/>
      <c r="BM20" s="38">
        <v>8</v>
      </c>
      <c r="BN20" s="38"/>
      <c r="BO20" s="38">
        <v>8</v>
      </c>
      <c r="BP20" s="38"/>
      <c r="BQ20" s="38">
        <v>8</v>
      </c>
      <c r="BR20" s="38"/>
      <c r="BS20" s="38">
        <v>7</v>
      </c>
      <c r="BT20" s="38"/>
      <c r="BU20" s="38">
        <v>4</v>
      </c>
      <c r="BV20" s="38">
        <v>6</v>
      </c>
      <c r="BW20" s="38">
        <v>8</v>
      </c>
      <c r="BX20" s="38"/>
      <c r="BY20" s="38">
        <v>9</v>
      </c>
      <c r="BZ20" s="38"/>
      <c r="CA20" s="38">
        <v>8</v>
      </c>
      <c r="CB20" s="38"/>
      <c r="CC20" s="38">
        <v>7</v>
      </c>
      <c r="CD20" s="38"/>
      <c r="CE20" s="38">
        <v>8</v>
      </c>
      <c r="CF20" s="38"/>
      <c r="CG20" s="38">
        <v>5</v>
      </c>
      <c r="CH20" s="38"/>
      <c r="CI20" s="16">
        <f t="shared" si="12"/>
        <v>242</v>
      </c>
      <c r="CJ20" s="34">
        <f t="shared" si="13"/>
        <v>7.5625</v>
      </c>
      <c r="CK20" s="16" t="str">
        <f t="shared" si="14"/>
        <v>Khá</v>
      </c>
      <c r="CL20" s="16">
        <f t="shared" si="15"/>
        <v>246</v>
      </c>
      <c r="CM20" s="46">
        <f t="shared" si="16"/>
        <v>7.6875</v>
      </c>
      <c r="CN20" s="16" t="str">
        <f t="shared" si="17"/>
        <v>Khá</v>
      </c>
      <c r="CO20" s="16">
        <f t="shared" si="18"/>
        <v>399</v>
      </c>
      <c r="CP20" s="46">
        <f t="shared" si="19"/>
        <v>7.254545454545455</v>
      </c>
      <c r="CQ20" s="37" t="str">
        <f t="shared" si="20"/>
        <v>Khá</v>
      </c>
      <c r="CR20" s="16">
        <f t="shared" si="21"/>
        <v>403</v>
      </c>
      <c r="CS20" s="46">
        <f t="shared" si="22"/>
        <v>7.327272727272727</v>
      </c>
      <c r="CT20" s="16" t="str">
        <f t="shared" si="23"/>
        <v>Khá</v>
      </c>
    </row>
    <row r="21" spans="1:98" ht="21.75" customHeight="1">
      <c r="A21" s="11">
        <v>12</v>
      </c>
      <c r="B21" s="12" t="s">
        <v>31</v>
      </c>
      <c r="C21" s="24" t="s">
        <v>139</v>
      </c>
      <c r="D21" s="54" t="s">
        <v>140</v>
      </c>
      <c r="E21" s="55" t="s">
        <v>11</v>
      </c>
      <c r="F21" s="27">
        <v>6</v>
      </c>
      <c r="G21" s="21">
        <v>7</v>
      </c>
      <c r="H21" s="21"/>
      <c r="I21" s="21">
        <v>9</v>
      </c>
      <c r="J21" s="21"/>
      <c r="K21" s="21">
        <v>5</v>
      </c>
      <c r="L21" s="21"/>
      <c r="M21" s="21">
        <v>5</v>
      </c>
      <c r="N21" s="21"/>
      <c r="O21" s="21">
        <v>6</v>
      </c>
      <c r="P21" s="21"/>
      <c r="Q21" s="21">
        <v>6</v>
      </c>
      <c r="R21" s="21"/>
      <c r="S21" s="21">
        <v>4</v>
      </c>
      <c r="T21" s="21">
        <v>6</v>
      </c>
      <c r="U21" s="21">
        <v>6</v>
      </c>
      <c r="V21" s="21"/>
      <c r="W21" s="21">
        <v>6</v>
      </c>
      <c r="X21" s="21"/>
      <c r="Y21" s="21">
        <v>7</v>
      </c>
      <c r="Z21" s="21"/>
      <c r="AA21" s="16">
        <f t="shared" si="0"/>
        <v>136</v>
      </c>
      <c r="AB21" s="16">
        <f t="shared" si="1"/>
        <v>5.666666666666667</v>
      </c>
      <c r="AC21" s="20" t="str">
        <f t="shared" si="2"/>
        <v>TB</v>
      </c>
      <c r="AD21" s="16">
        <f t="shared" si="3"/>
        <v>142</v>
      </c>
      <c r="AE21" s="43">
        <f t="shared" si="4"/>
        <v>5.916666666666667</v>
      </c>
      <c r="AF21" s="20" t="str">
        <f t="shared" si="5"/>
        <v>TB</v>
      </c>
      <c r="AG21" s="38">
        <v>7</v>
      </c>
      <c r="AH21" s="38"/>
      <c r="AI21" s="38">
        <v>9</v>
      </c>
      <c r="AJ21" s="38"/>
      <c r="AK21" s="38">
        <v>5</v>
      </c>
      <c r="AL21" s="38"/>
      <c r="AM21" s="38">
        <v>6</v>
      </c>
      <c r="AN21" s="38"/>
      <c r="AO21" s="38">
        <v>5</v>
      </c>
      <c r="AP21" s="38"/>
      <c r="AQ21" s="38">
        <v>6</v>
      </c>
      <c r="AR21" s="38"/>
      <c r="AS21" s="38">
        <v>8</v>
      </c>
      <c r="AT21" s="38"/>
      <c r="AU21" s="38">
        <v>6</v>
      </c>
      <c r="AV21" s="38"/>
      <c r="AW21" s="38">
        <v>9</v>
      </c>
      <c r="AX21" s="38"/>
      <c r="AY21" s="38">
        <v>7</v>
      </c>
      <c r="AZ21" s="38"/>
      <c r="BA21" s="16">
        <f t="shared" si="6"/>
        <v>154</v>
      </c>
      <c r="BB21" s="34">
        <f t="shared" si="7"/>
        <v>6.695652173913044</v>
      </c>
      <c r="BC21" s="16" t="str">
        <f t="shared" si="8"/>
        <v>TBK</v>
      </c>
      <c r="BD21" s="16">
        <f t="shared" si="9"/>
        <v>154</v>
      </c>
      <c r="BE21" s="46">
        <f t="shared" si="10"/>
        <v>6.695652173913044</v>
      </c>
      <c r="BF21" s="16" t="str">
        <f t="shared" si="11"/>
        <v>TBK</v>
      </c>
      <c r="BG21" s="38">
        <v>9</v>
      </c>
      <c r="BH21" s="38"/>
      <c r="BI21" s="38">
        <v>8</v>
      </c>
      <c r="BJ21" s="38"/>
      <c r="BK21" s="38">
        <v>6</v>
      </c>
      <c r="BL21" s="38"/>
      <c r="BM21" s="38">
        <v>7</v>
      </c>
      <c r="BN21" s="38"/>
      <c r="BO21" s="38">
        <v>7</v>
      </c>
      <c r="BP21" s="38"/>
      <c r="BQ21" s="38">
        <v>8</v>
      </c>
      <c r="BR21" s="38"/>
      <c r="BS21" s="38">
        <v>5</v>
      </c>
      <c r="BT21" s="38"/>
      <c r="BU21" s="38">
        <v>7</v>
      </c>
      <c r="BV21" s="38"/>
      <c r="BW21" s="38">
        <v>7</v>
      </c>
      <c r="BX21" s="38"/>
      <c r="BY21" s="38">
        <v>8</v>
      </c>
      <c r="BZ21" s="38"/>
      <c r="CA21" s="38">
        <v>8</v>
      </c>
      <c r="CB21" s="38"/>
      <c r="CC21" s="38">
        <v>6</v>
      </c>
      <c r="CD21" s="38"/>
      <c r="CE21" s="38">
        <v>8</v>
      </c>
      <c r="CF21" s="38"/>
      <c r="CG21" s="38">
        <v>5</v>
      </c>
      <c r="CH21" s="38"/>
      <c r="CI21" s="16">
        <f t="shared" si="12"/>
        <v>227</v>
      </c>
      <c r="CJ21" s="34">
        <f t="shared" si="13"/>
        <v>7.09375</v>
      </c>
      <c r="CK21" s="16" t="str">
        <f t="shared" si="14"/>
        <v>Khá</v>
      </c>
      <c r="CL21" s="16">
        <f t="shared" si="15"/>
        <v>227</v>
      </c>
      <c r="CM21" s="46">
        <f t="shared" si="16"/>
        <v>7.09375</v>
      </c>
      <c r="CN21" s="16" t="str">
        <f t="shared" si="17"/>
        <v>Khá</v>
      </c>
      <c r="CO21" s="16">
        <f t="shared" si="18"/>
        <v>381</v>
      </c>
      <c r="CP21" s="46">
        <f t="shared" si="19"/>
        <v>6.927272727272728</v>
      </c>
      <c r="CQ21" s="37" t="str">
        <f t="shared" si="20"/>
        <v>TBK</v>
      </c>
      <c r="CR21" s="16">
        <f t="shared" si="21"/>
        <v>381</v>
      </c>
      <c r="CS21" s="46">
        <f t="shared" si="22"/>
        <v>6.927272727272728</v>
      </c>
      <c r="CT21" s="16" t="str">
        <f t="shared" si="23"/>
        <v>TBK</v>
      </c>
    </row>
    <row r="22" spans="1:98" ht="21.75" customHeight="1">
      <c r="A22" s="11">
        <v>13</v>
      </c>
      <c r="B22" s="12" t="s">
        <v>32</v>
      </c>
      <c r="C22" s="24" t="s">
        <v>141</v>
      </c>
      <c r="D22" s="54" t="s">
        <v>142</v>
      </c>
      <c r="E22" s="55" t="s">
        <v>143</v>
      </c>
      <c r="F22" s="27">
        <v>2</v>
      </c>
      <c r="G22" s="21">
        <v>6</v>
      </c>
      <c r="H22" s="21"/>
      <c r="I22" s="21">
        <v>9</v>
      </c>
      <c r="J22" s="21"/>
      <c r="K22" s="21">
        <v>6</v>
      </c>
      <c r="L22" s="21"/>
      <c r="M22" s="21">
        <v>6</v>
      </c>
      <c r="N22" s="21"/>
      <c r="O22" s="21">
        <v>6</v>
      </c>
      <c r="P22" s="21"/>
      <c r="Q22" s="21">
        <v>7</v>
      </c>
      <c r="R22" s="21"/>
      <c r="S22" s="21">
        <v>6</v>
      </c>
      <c r="T22" s="21"/>
      <c r="U22" s="21">
        <v>9</v>
      </c>
      <c r="V22" s="21"/>
      <c r="W22" s="21">
        <v>7</v>
      </c>
      <c r="X22" s="21"/>
      <c r="Y22" s="21">
        <v>7</v>
      </c>
      <c r="Z22" s="21"/>
      <c r="AA22" s="16">
        <f t="shared" si="0"/>
        <v>159</v>
      </c>
      <c r="AB22" s="16">
        <f t="shared" si="1"/>
        <v>6.625</v>
      </c>
      <c r="AC22" s="20" t="str">
        <f t="shared" si="2"/>
        <v>TBK</v>
      </c>
      <c r="AD22" s="16">
        <f t="shared" si="3"/>
        <v>159</v>
      </c>
      <c r="AE22" s="43">
        <f t="shared" si="4"/>
        <v>6.625</v>
      </c>
      <c r="AF22" s="20" t="str">
        <f t="shared" si="5"/>
        <v>TBK</v>
      </c>
      <c r="AG22" s="38">
        <v>7</v>
      </c>
      <c r="AH22" s="38"/>
      <c r="AI22" s="38">
        <v>7</v>
      </c>
      <c r="AJ22" s="38"/>
      <c r="AK22" s="38">
        <v>6</v>
      </c>
      <c r="AL22" s="38"/>
      <c r="AM22" s="38">
        <v>6</v>
      </c>
      <c r="AN22" s="38"/>
      <c r="AO22" s="38">
        <v>6</v>
      </c>
      <c r="AP22" s="38"/>
      <c r="AQ22" s="38">
        <v>8</v>
      </c>
      <c r="AR22" s="38"/>
      <c r="AS22" s="38">
        <v>8</v>
      </c>
      <c r="AT22" s="38"/>
      <c r="AU22" s="56">
        <v>10</v>
      </c>
      <c r="AV22" s="38"/>
      <c r="AW22" s="38">
        <v>9</v>
      </c>
      <c r="AX22" s="38"/>
      <c r="AY22" s="38">
        <v>8</v>
      </c>
      <c r="AZ22" s="38"/>
      <c r="BA22" s="16">
        <f t="shared" si="6"/>
        <v>169</v>
      </c>
      <c r="BB22" s="34">
        <f t="shared" si="7"/>
        <v>7.3478260869565215</v>
      </c>
      <c r="BC22" s="16" t="str">
        <f t="shared" si="8"/>
        <v>Khá</v>
      </c>
      <c r="BD22" s="16">
        <f t="shared" si="9"/>
        <v>169</v>
      </c>
      <c r="BE22" s="46">
        <f t="shared" si="10"/>
        <v>7.3478260869565215</v>
      </c>
      <c r="BF22" s="16" t="str">
        <f t="shared" si="11"/>
        <v>Khá</v>
      </c>
      <c r="BG22" s="38">
        <v>9</v>
      </c>
      <c r="BH22" s="38"/>
      <c r="BI22" s="38">
        <v>8</v>
      </c>
      <c r="BJ22" s="38"/>
      <c r="BK22" s="38">
        <v>7</v>
      </c>
      <c r="BL22" s="38"/>
      <c r="BM22" s="38">
        <v>5</v>
      </c>
      <c r="BN22" s="38"/>
      <c r="BO22" s="38">
        <v>6</v>
      </c>
      <c r="BP22" s="38"/>
      <c r="BQ22" s="38">
        <v>8</v>
      </c>
      <c r="BR22" s="38"/>
      <c r="BS22" s="38">
        <v>7</v>
      </c>
      <c r="BT22" s="38"/>
      <c r="BU22" s="38">
        <v>6</v>
      </c>
      <c r="BV22" s="38"/>
      <c r="BW22" s="38">
        <v>7</v>
      </c>
      <c r="BX22" s="38"/>
      <c r="BY22" s="38">
        <v>8</v>
      </c>
      <c r="BZ22" s="38"/>
      <c r="CA22" s="38">
        <v>7</v>
      </c>
      <c r="CB22" s="38"/>
      <c r="CC22" s="38">
        <v>7</v>
      </c>
      <c r="CD22" s="38"/>
      <c r="CE22" s="38">
        <v>9</v>
      </c>
      <c r="CF22" s="38"/>
      <c r="CG22" s="38">
        <v>5</v>
      </c>
      <c r="CH22" s="38"/>
      <c r="CI22" s="16">
        <f t="shared" si="12"/>
        <v>228</v>
      </c>
      <c r="CJ22" s="34">
        <f t="shared" si="13"/>
        <v>7.125</v>
      </c>
      <c r="CK22" s="16" t="str">
        <f t="shared" si="14"/>
        <v>Khá</v>
      </c>
      <c r="CL22" s="16">
        <f t="shared" si="15"/>
        <v>228</v>
      </c>
      <c r="CM22" s="46">
        <f t="shared" si="16"/>
        <v>7.125</v>
      </c>
      <c r="CN22" s="16" t="str">
        <f t="shared" si="17"/>
        <v>Khá</v>
      </c>
      <c r="CO22" s="16">
        <f t="shared" si="18"/>
        <v>397</v>
      </c>
      <c r="CP22" s="46">
        <f t="shared" si="19"/>
        <v>7.218181818181818</v>
      </c>
      <c r="CQ22" s="37" t="str">
        <f t="shared" si="20"/>
        <v>Khá</v>
      </c>
      <c r="CR22" s="16">
        <f t="shared" si="21"/>
        <v>397</v>
      </c>
      <c r="CS22" s="46">
        <f t="shared" si="22"/>
        <v>7.218181818181818</v>
      </c>
      <c r="CT22" s="16" t="str">
        <f t="shared" si="23"/>
        <v>Khá</v>
      </c>
    </row>
    <row r="23" spans="1:98" ht="21.75" customHeight="1">
      <c r="A23" s="11">
        <v>14</v>
      </c>
      <c r="B23" s="12" t="s">
        <v>78</v>
      </c>
      <c r="C23" s="24" t="s">
        <v>144</v>
      </c>
      <c r="D23" s="54" t="s">
        <v>14</v>
      </c>
      <c r="E23" s="55" t="s">
        <v>17</v>
      </c>
      <c r="F23" s="27">
        <v>2</v>
      </c>
      <c r="G23" s="21">
        <v>7</v>
      </c>
      <c r="H23" s="21"/>
      <c r="I23" s="21">
        <v>7</v>
      </c>
      <c r="J23" s="21"/>
      <c r="K23" s="21">
        <v>5</v>
      </c>
      <c r="L23" s="21"/>
      <c r="M23" s="21">
        <v>6</v>
      </c>
      <c r="N23" s="21"/>
      <c r="O23" s="21">
        <v>6</v>
      </c>
      <c r="P23" s="21"/>
      <c r="Q23" s="21">
        <v>4</v>
      </c>
      <c r="R23" s="21">
        <v>6</v>
      </c>
      <c r="S23" s="21">
        <v>5</v>
      </c>
      <c r="T23" s="21"/>
      <c r="U23" s="21">
        <v>9</v>
      </c>
      <c r="V23" s="21"/>
      <c r="W23" s="21">
        <v>7</v>
      </c>
      <c r="X23" s="21"/>
      <c r="Y23" s="21">
        <v>6</v>
      </c>
      <c r="Z23" s="21"/>
      <c r="AA23" s="16">
        <f t="shared" si="0"/>
        <v>144</v>
      </c>
      <c r="AB23" s="16">
        <f t="shared" si="1"/>
        <v>6</v>
      </c>
      <c r="AC23" s="20" t="str">
        <f t="shared" si="2"/>
        <v>TBK</v>
      </c>
      <c r="AD23" s="16">
        <f t="shared" si="3"/>
        <v>148</v>
      </c>
      <c r="AE23" s="43">
        <f t="shared" si="4"/>
        <v>6.166666666666667</v>
      </c>
      <c r="AF23" s="20" t="str">
        <f t="shared" si="5"/>
        <v>TBK</v>
      </c>
      <c r="AG23" s="38">
        <v>8</v>
      </c>
      <c r="AH23" s="38"/>
      <c r="AI23" s="38">
        <v>9</v>
      </c>
      <c r="AJ23" s="38"/>
      <c r="AK23" s="38">
        <v>6</v>
      </c>
      <c r="AL23" s="38"/>
      <c r="AM23" s="38">
        <v>6</v>
      </c>
      <c r="AN23" s="38"/>
      <c r="AO23" s="38">
        <v>5</v>
      </c>
      <c r="AP23" s="38"/>
      <c r="AQ23" s="38">
        <v>7</v>
      </c>
      <c r="AR23" s="38"/>
      <c r="AS23" s="38">
        <v>8</v>
      </c>
      <c r="AT23" s="38"/>
      <c r="AU23" s="38">
        <v>4</v>
      </c>
      <c r="AV23" s="38">
        <v>3</v>
      </c>
      <c r="AW23" s="38">
        <v>9</v>
      </c>
      <c r="AX23" s="38"/>
      <c r="AY23" s="38">
        <v>8</v>
      </c>
      <c r="AZ23" s="38"/>
      <c r="BA23" s="16">
        <f t="shared" si="6"/>
        <v>163</v>
      </c>
      <c r="BB23" s="34">
        <f t="shared" si="7"/>
        <v>7.086956521739131</v>
      </c>
      <c r="BC23" s="16" t="str">
        <f t="shared" si="8"/>
        <v>Khá</v>
      </c>
      <c r="BD23" s="16">
        <f t="shared" si="9"/>
        <v>163</v>
      </c>
      <c r="BE23" s="46">
        <f t="shared" si="10"/>
        <v>7.086956521739131</v>
      </c>
      <c r="BF23" s="16" t="str">
        <f t="shared" si="11"/>
        <v>Khá</v>
      </c>
      <c r="BG23" s="38">
        <v>8</v>
      </c>
      <c r="BH23" s="38"/>
      <c r="BI23" s="38">
        <v>8</v>
      </c>
      <c r="BJ23" s="38"/>
      <c r="BK23" s="38">
        <v>5</v>
      </c>
      <c r="BL23" s="38"/>
      <c r="BM23" s="38">
        <v>8</v>
      </c>
      <c r="BN23" s="38"/>
      <c r="BO23" s="38">
        <v>5</v>
      </c>
      <c r="BP23" s="38"/>
      <c r="BQ23" s="38">
        <v>8</v>
      </c>
      <c r="BR23" s="38"/>
      <c r="BS23" s="38">
        <v>6</v>
      </c>
      <c r="BT23" s="38"/>
      <c r="BU23" s="38">
        <v>6</v>
      </c>
      <c r="BV23" s="38"/>
      <c r="BW23" s="38">
        <v>6</v>
      </c>
      <c r="BX23" s="38"/>
      <c r="BY23" s="38">
        <v>9</v>
      </c>
      <c r="BZ23" s="38"/>
      <c r="CA23" s="38">
        <v>7</v>
      </c>
      <c r="CB23" s="38"/>
      <c r="CC23" s="38">
        <v>7</v>
      </c>
      <c r="CD23" s="38"/>
      <c r="CE23" s="38">
        <v>8</v>
      </c>
      <c r="CF23" s="38"/>
      <c r="CG23" s="38">
        <v>6</v>
      </c>
      <c r="CH23" s="38"/>
      <c r="CI23" s="16">
        <f t="shared" si="12"/>
        <v>217</v>
      </c>
      <c r="CJ23" s="34">
        <f t="shared" si="13"/>
        <v>6.78125</v>
      </c>
      <c r="CK23" s="16" t="str">
        <f t="shared" si="14"/>
        <v>TBK</v>
      </c>
      <c r="CL23" s="16">
        <f t="shared" si="15"/>
        <v>217</v>
      </c>
      <c r="CM23" s="46">
        <f t="shared" si="16"/>
        <v>6.78125</v>
      </c>
      <c r="CN23" s="16" t="str">
        <f t="shared" si="17"/>
        <v>TBK</v>
      </c>
      <c r="CO23" s="16">
        <f t="shared" si="18"/>
        <v>380</v>
      </c>
      <c r="CP23" s="46">
        <f t="shared" si="19"/>
        <v>6.909090909090909</v>
      </c>
      <c r="CQ23" s="37" t="str">
        <f t="shared" si="20"/>
        <v>TBK</v>
      </c>
      <c r="CR23" s="16">
        <f t="shared" si="21"/>
        <v>380</v>
      </c>
      <c r="CS23" s="46">
        <f t="shared" si="22"/>
        <v>6.909090909090909</v>
      </c>
      <c r="CT23" s="16" t="str">
        <f t="shared" si="23"/>
        <v>TBK</v>
      </c>
    </row>
    <row r="24" spans="1:98" ht="21.75" customHeight="1">
      <c r="A24" s="11">
        <v>15</v>
      </c>
      <c r="B24" s="12" t="s">
        <v>49</v>
      </c>
      <c r="C24" s="24" t="s">
        <v>145</v>
      </c>
      <c r="D24" s="54" t="s">
        <v>146</v>
      </c>
      <c r="E24" s="55" t="s">
        <v>147</v>
      </c>
      <c r="F24" s="27">
        <v>3</v>
      </c>
      <c r="G24" s="21">
        <v>5</v>
      </c>
      <c r="H24" s="21"/>
      <c r="I24" s="21">
        <v>4</v>
      </c>
      <c r="J24" s="21">
        <v>7</v>
      </c>
      <c r="K24" s="21">
        <v>4</v>
      </c>
      <c r="L24" s="28">
        <v>0</v>
      </c>
      <c r="M24" s="21">
        <v>5</v>
      </c>
      <c r="N24" s="21"/>
      <c r="O24" s="21">
        <v>5</v>
      </c>
      <c r="P24" s="21"/>
      <c r="Q24" s="21">
        <v>3</v>
      </c>
      <c r="R24" s="21">
        <v>7</v>
      </c>
      <c r="S24" s="21">
        <v>3</v>
      </c>
      <c r="T24" s="21">
        <v>5</v>
      </c>
      <c r="U24" s="21">
        <v>8</v>
      </c>
      <c r="V24" s="21"/>
      <c r="W24" s="21">
        <v>5</v>
      </c>
      <c r="X24" s="21"/>
      <c r="Y24" s="21">
        <v>6</v>
      </c>
      <c r="Z24" s="21"/>
      <c r="AA24" s="16">
        <f t="shared" si="0"/>
        <v>111</v>
      </c>
      <c r="AB24" s="16">
        <f t="shared" si="1"/>
        <v>4.625</v>
      </c>
      <c r="AC24" s="20" t="str">
        <f t="shared" si="2"/>
        <v>Yếu</v>
      </c>
      <c r="AD24" s="16">
        <f t="shared" si="3"/>
        <v>128</v>
      </c>
      <c r="AE24" s="43">
        <f t="shared" si="4"/>
        <v>5.333333333333333</v>
      </c>
      <c r="AF24" s="20" t="str">
        <f t="shared" si="5"/>
        <v>TB</v>
      </c>
      <c r="AG24" s="38">
        <v>6</v>
      </c>
      <c r="AH24" s="38"/>
      <c r="AI24" s="38">
        <v>5</v>
      </c>
      <c r="AJ24" s="38"/>
      <c r="AK24" s="38">
        <v>4</v>
      </c>
      <c r="AL24" s="38">
        <v>3</v>
      </c>
      <c r="AM24" s="38">
        <v>5</v>
      </c>
      <c r="AN24" s="38"/>
      <c r="AO24" s="38">
        <v>5</v>
      </c>
      <c r="AP24" s="38"/>
      <c r="AQ24" s="38">
        <v>7</v>
      </c>
      <c r="AR24" s="38"/>
      <c r="AS24" s="38">
        <v>7</v>
      </c>
      <c r="AT24" s="38"/>
      <c r="AU24" s="38">
        <v>2</v>
      </c>
      <c r="AV24" s="38">
        <v>8</v>
      </c>
      <c r="AW24" s="38">
        <v>9</v>
      </c>
      <c r="AX24" s="38"/>
      <c r="AY24" s="38">
        <v>8</v>
      </c>
      <c r="AZ24" s="38"/>
      <c r="BA24" s="16">
        <f t="shared" si="6"/>
        <v>141</v>
      </c>
      <c r="BB24" s="34">
        <f t="shared" si="7"/>
        <v>6.130434782608695</v>
      </c>
      <c r="BC24" s="16" t="str">
        <f t="shared" si="8"/>
        <v>TBK</v>
      </c>
      <c r="BD24" s="16">
        <f t="shared" si="9"/>
        <v>147</v>
      </c>
      <c r="BE24" s="46">
        <f t="shared" si="10"/>
        <v>6.391304347826087</v>
      </c>
      <c r="BF24" s="16" t="str">
        <f t="shared" si="11"/>
        <v>TBK</v>
      </c>
      <c r="BG24" s="38">
        <v>6</v>
      </c>
      <c r="BH24" s="38"/>
      <c r="BI24" s="38">
        <v>8</v>
      </c>
      <c r="BJ24" s="38"/>
      <c r="BK24" s="38">
        <v>8</v>
      </c>
      <c r="BL24" s="38"/>
      <c r="BM24" s="38">
        <v>8</v>
      </c>
      <c r="BN24" s="38"/>
      <c r="BO24" s="38">
        <v>7</v>
      </c>
      <c r="BP24" s="38"/>
      <c r="BQ24" s="38">
        <v>8</v>
      </c>
      <c r="BR24" s="38"/>
      <c r="BS24" s="38">
        <v>6</v>
      </c>
      <c r="BT24" s="38"/>
      <c r="BU24" s="38">
        <v>5</v>
      </c>
      <c r="BV24" s="38"/>
      <c r="BW24" s="38">
        <v>6</v>
      </c>
      <c r="BX24" s="38"/>
      <c r="BY24" s="38">
        <v>9</v>
      </c>
      <c r="BZ24" s="38"/>
      <c r="CA24" s="38">
        <v>3</v>
      </c>
      <c r="CB24" s="38">
        <v>6</v>
      </c>
      <c r="CC24" s="38">
        <v>5</v>
      </c>
      <c r="CD24" s="38"/>
      <c r="CE24" s="38">
        <v>6</v>
      </c>
      <c r="CF24" s="38"/>
      <c r="CG24" s="38">
        <v>4</v>
      </c>
      <c r="CH24" s="38">
        <v>6</v>
      </c>
      <c r="CI24" s="16">
        <f t="shared" si="12"/>
        <v>197</v>
      </c>
      <c r="CJ24" s="34">
        <f t="shared" si="13"/>
        <v>6.15625</v>
      </c>
      <c r="CK24" s="16" t="str">
        <f t="shared" si="14"/>
        <v>TBK</v>
      </c>
      <c r="CL24" s="16">
        <f t="shared" si="15"/>
        <v>210</v>
      </c>
      <c r="CM24" s="46">
        <f t="shared" si="16"/>
        <v>6.5625</v>
      </c>
      <c r="CN24" s="16" t="str">
        <f t="shared" si="17"/>
        <v>TBK</v>
      </c>
      <c r="CO24" s="16">
        <f t="shared" si="18"/>
        <v>338</v>
      </c>
      <c r="CP24" s="46">
        <f t="shared" si="19"/>
        <v>6.1454545454545455</v>
      </c>
      <c r="CQ24" s="37" t="str">
        <f t="shared" si="20"/>
        <v>TBK</v>
      </c>
      <c r="CR24" s="16">
        <f t="shared" si="21"/>
        <v>357</v>
      </c>
      <c r="CS24" s="46">
        <f t="shared" si="22"/>
        <v>6.490909090909091</v>
      </c>
      <c r="CT24" s="16" t="str">
        <f t="shared" si="23"/>
        <v>TBK</v>
      </c>
    </row>
    <row r="25" spans="1:98" ht="21.75" customHeight="1">
      <c r="A25" s="11">
        <v>16</v>
      </c>
      <c r="B25" s="12" t="s">
        <v>61</v>
      </c>
      <c r="C25" s="24" t="s">
        <v>148</v>
      </c>
      <c r="D25" s="54" t="s">
        <v>149</v>
      </c>
      <c r="E25" s="55" t="s">
        <v>150</v>
      </c>
      <c r="F25" s="27">
        <v>4</v>
      </c>
      <c r="G25" s="21">
        <v>7</v>
      </c>
      <c r="H25" s="21"/>
      <c r="I25" s="21">
        <v>7</v>
      </c>
      <c r="J25" s="21"/>
      <c r="K25" s="21">
        <v>7</v>
      </c>
      <c r="L25" s="21"/>
      <c r="M25" s="21">
        <v>7</v>
      </c>
      <c r="N25" s="21"/>
      <c r="O25" s="21">
        <v>6</v>
      </c>
      <c r="P25" s="21"/>
      <c r="Q25" s="21">
        <v>8</v>
      </c>
      <c r="R25" s="21"/>
      <c r="S25" s="21">
        <v>5</v>
      </c>
      <c r="T25" s="21"/>
      <c r="U25" s="21">
        <v>7</v>
      </c>
      <c r="V25" s="21"/>
      <c r="W25" s="21">
        <v>9</v>
      </c>
      <c r="X25" s="21"/>
      <c r="Y25" s="21">
        <v>7</v>
      </c>
      <c r="Z25" s="21"/>
      <c r="AA25" s="16">
        <f t="shared" si="0"/>
        <v>168</v>
      </c>
      <c r="AB25" s="16">
        <f t="shared" si="1"/>
        <v>7</v>
      </c>
      <c r="AC25" s="20" t="str">
        <f t="shared" si="2"/>
        <v>Khá</v>
      </c>
      <c r="AD25" s="16">
        <f t="shared" si="3"/>
        <v>168</v>
      </c>
      <c r="AE25" s="43">
        <f t="shared" si="4"/>
        <v>7</v>
      </c>
      <c r="AF25" s="20" t="str">
        <f t="shared" si="5"/>
        <v>Khá</v>
      </c>
      <c r="AG25" s="38">
        <v>8</v>
      </c>
      <c r="AH25" s="38"/>
      <c r="AI25" s="38">
        <v>9</v>
      </c>
      <c r="AJ25" s="38"/>
      <c r="AK25" s="38">
        <v>7</v>
      </c>
      <c r="AL25" s="38"/>
      <c r="AM25" s="38">
        <v>7</v>
      </c>
      <c r="AN25" s="38"/>
      <c r="AO25" s="38">
        <v>6</v>
      </c>
      <c r="AP25" s="38"/>
      <c r="AQ25" s="38">
        <v>8</v>
      </c>
      <c r="AR25" s="38"/>
      <c r="AS25" s="38">
        <v>8</v>
      </c>
      <c r="AT25" s="38"/>
      <c r="AU25" s="56">
        <v>10</v>
      </c>
      <c r="AV25" s="38"/>
      <c r="AW25" s="38">
        <v>9</v>
      </c>
      <c r="AX25" s="38"/>
      <c r="AY25" s="38">
        <v>6</v>
      </c>
      <c r="AZ25" s="38"/>
      <c r="BA25" s="16">
        <f t="shared" si="6"/>
        <v>173</v>
      </c>
      <c r="BB25" s="34">
        <f t="shared" si="7"/>
        <v>7.521739130434782</v>
      </c>
      <c r="BC25" s="16" t="str">
        <f t="shared" si="8"/>
        <v>Khá</v>
      </c>
      <c r="BD25" s="16">
        <f t="shared" si="9"/>
        <v>173</v>
      </c>
      <c r="BE25" s="46">
        <f t="shared" si="10"/>
        <v>7.521739130434782</v>
      </c>
      <c r="BF25" s="16" t="str">
        <f t="shared" si="11"/>
        <v>Khá</v>
      </c>
      <c r="BG25" s="38">
        <v>9</v>
      </c>
      <c r="BH25" s="38"/>
      <c r="BI25" s="38">
        <v>8</v>
      </c>
      <c r="BJ25" s="38"/>
      <c r="BK25" s="38">
        <v>9</v>
      </c>
      <c r="BL25" s="38"/>
      <c r="BM25" s="38">
        <v>8</v>
      </c>
      <c r="BN25" s="38"/>
      <c r="BO25" s="38">
        <v>7</v>
      </c>
      <c r="BP25" s="38"/>
      <c r="BQ25" s="38">
        <v>9</v>
      </c>
      <c r="BR25" s="38"/>
      <c r="BS25" s="38">
        <v>7</v>
      </c>
      <c r="BT25" s="38"/>
      <c r="BU25" s="38">
        <v>8</v>
      </c>
      <c r="BV25" s="38"/>
      <c r="BW25" s="38">
        <v>8</v>
      </c>
      <c r="BX25" s="38"/>
      <c r="BY25" s="38">
        <v>9</v>
      </c>
      <c r="BZ25" s="38"/>
      <c r="CA25" s="38">
        <v>7</v>
      </c>
      <c r="CB25" s="38"/>
      <c r="CC25" s="38">
        <v>7</v>
      </c>
      <c r="CD25" s="38"/>
      <c r="CE25" s="38">
        <v>8</v>
      </c>
      <c r="CF25" s="38"/>
      <c r="CG25" s="38">
        <v>8</v>
      </c>
      <c r="CH25" s="38"/>
      <c r="CI25" s="16">
        <f t="shared" si="12"/>
        <v>255</v>
      </c>
      <c r="CJ25" s="34">
        <f t="shared" si="13"/>
        <v>7.96875</v>
      </c>
      <c r="CK25" s="16" t="str">
        <f t="shared" si="14"/>
        <v>Khá</v>
      </c>
      <c r="CL25" s="16">
        <f t="shared" si="15"/>
        <v>255</v>
      </c>
      <c r="CM25" s="46">
        <f t="shared" si="16"/>
        <v>7.96875</v>
      </c>
      <c r="CN25" s="16" t="str">
        <f t="shared" si="17"/>
        <v>Khá</v>
      </c>
      <c r="CO25" s="16">
        <f t="shared" si="18"/>
        <v>428</v>
      </c>
      <c r="CP25" s="46">
        <f t="shared" si="19"/>
        <v>7.781818181818182</v>
      </c>
      <c r="CQ25" s="37" t="str">
        <f t="shared" si="20"/>
        <v>Khá</v>
      </c>
      <c r="CR25" s="16">
        <f t="shared" si="21"/>
        <v>428</v>
      </c>
      <c r="CS25" s="46">
        <f t="shared" si="22"/>
        <v>7.781818181818182</v>
      </c>
      <c r="CT25" s="16" t="str">
        <f t="shared" si="23"/>
        <v>Khá</v>
      </c>
    </row>
    <row r="26" spans="1:98" ht="21.75" customHeight="1">
      <c r="A26" s="11">
        <v>17</v>
      </c>
      <c r="B26" s="12" t="s">
        <v>62</v>
      </c>
      <c r="C26" s="24" t="s">
        <v>151</v>
      </c>
      <c r="D26" s="54" t="s">
        <v>152</v>
      </c>
      <c r="E26" s="55" t="s">
        <v>153</v>
      </c>
      <c r="F26" s="27">
        <v>5</v>
      </c>
      <c r="G26" s="21">
        <v>6</v>
      </c>
      <c r="H26" s="21"/>
      <c r="I26" s="21">
        <v>7</v>
      </c>
      <c r="J26" s="21"/>
      <c r="K26" s="21">
        <v>5</v>
      </c>
      <c r="L26" s="21"/>
      <c r="M26" s="21">
        <v>3</v>
      </c>
      <c r="N26" s="21">
        <v>5</v>
      </c>
      <c r="O26" s="21">
        <v>4</v>
      </c>
      <c r="P26" s="21">
        <v>5</v>
      </c>
      <c r="Q26" s="21">
        <v>8</v>
      </c>
      <c r="R26" s="21"/>
      <c r="S26" s="21">
        <v>5</v>
      </c>
      <c r="T26" s="21"/>
      <c r="U26" s="21">
        <v>7</v>
      </c>
      <c r="V26" s="21"/>
      <c r="W26" s="21">
        <v>7</v>
      </c>
      <c r="X26" s="21"/>
      <c r="Y26" s="21">
        <v>7</v>
      </c>
      <c r="Z26" s="21"/>
      <c r="AA26" s="16">
        <f t="shared" si="0"/>
        <v>134</v>
      </c>
      <c r="AB26" s="16">
        <f t="shared" si="1"/>
        <v>5.583333333333333</v>
      </c>
      <c r="AC26" s="20" t="str">
        <f t="shared" si="2"/>
        <v>TB</v>
      </c>
      <c r="AD26" s="16">
        <f t="shared" si="3"/>
        <v>142</v>
      </c>
      <c r="AE26" s="43">
        <f t="shared" si="4"/>
        <v>5.916666666666667</v>
      </c>
      <c r="AF26" s="20" t="str">
        <f t="shared" si="5"/>
        <v>TB</v>
      </c>
      <c r="AG26" s="38">
        <v>6</v>
      </c>
      <c r="AH26" s="38"/>
      <c r="AI26" s="38">
        <v>9</v>
      </c>
      <c r="AJ26" s="38"/>
      <c r="AK26" s="38">
        <v>4</v>
      </c>
      <c r="AL26" s="38">
        <v>5</v>
      </c>
      <c r="AM26" s="38">
        <v>5</v>
      </c>
      <c r="AN26" s="38"/>
      <c r="AO26" s="38">
        <v>5</v>
      </c>
      <c r="AP26" s="38"/>
      <c r="AQ26" s="38">
        <v>7</v>
      </c>
      <c r="AR26" s="38"/>
      <c r="AS26" s="38">
        <v>6</v>
      </c>
      <c r="AT26" s="38"/>
      <c r="AU26" s="38">
        <v>1</v>
      </c>
      <c r="AV26" s="38">
        <v>4</v>
      </c>
      <c r="AW26" s="38">
        <v>9</v>
      </c>
      <c r="AX26" s="38"/>
      <c r="AY26" s="38">
        <v>7</v>
      </c>
      <c r="AZ26" s="38"/>
      <c r="BA26" s="16">
        <f t="shared" si="6"/>
        <v>139</v>
      </c>
      <c r="BB26" s="34">
        <f t="shared" si="7"/>
        <v>6.043478260869565</v>
      </c>
      <c r="BC26" s="16" t="str">
        <f t="shared" si="8"/>
        <v>TBK</v>
      </c>
      <c r="BD26" s="16">
        <f t="shared" si="9"/>
        <v>145</v>
      </c>
      <c r="BE26" s="46">
        <f t="shared" si="10"/>
        <v>6.304347826086956</v>
      </c>
      <c r="BF26" s="16" t="str">
        <f t="shared" si="11"/>
        <v>TBK</v>
      </c>
      <c r="BG26" s="38">
        <v>7</v>
      </c>
      <c r="BH26" s="38"/>
      <c r="BI26" s="38">
        <v>7</v>
      </c>
      <c r="BJ26" s="38"/>
      <c r="BK26" s="38">
        <v>7</v>
      </c>
      <c r="BL26" s="38"/>
      <c r="BM26" s="38">
        <v>7</v>
      </c>
      <c r="BN26" s="38"/>
      <c r="BO26" s="38">
        <v>5</v>
      </c>
      <c r="BP26" s="38"/>
      <c r="BQ26" s="38">
        <v>8</v>
      </c>
      <c r="BR26" s="38"/>
      <c r="BS26" s="38">
        <v>5</v>
      </c>
      <c r="BT26" s="38"/>
      <c r="BU26" s="38">
        <v>6</v>
      </c>
      <c r="BV26" s="38"/>
      <c r="BW26" s="38">
        <v>6</v>
      </c>
      <c r="BX26" s="38"/>
      <c r="BY26" s="38">
        <v>8</v>
      </c>
      <c r="BZ26" s="38"/>
      <c r="CA26" s="38">
        <v>4</v>
      </c>
      <c r="CB26" s="38">
        <v>6</v>
      </c>
      <c r="CC26" s="38">
        <v>6</v>
      </c>
      <c r="CD26" s="38"/>
      <c r="CE26" s="38">
        <v>7</v>
      </c>
      <c r="CF26" s="38"/>
      <c r="CG26" s="38">
        <v>5</v>
      </c>
      <c r="CH26" s="38"/>
      <c r="CI26" s="16">
        <f t="shared" si="12"/>
        <v>195</v>
      </c>
      <c r="CJ26" s="34">
        <f t="shared" si="13"/>
        <v>6.09375</v>
      </c>
      <c r="CK26" s="16" t="str">
        <f t="shared" si="14"/>
        <v>TBK</v>
      </c>
      <c r="CL26" s="16">
        <f t="shared" si="15"/>
        <v>201</v>
      </c>
      <c r="CM26" s="46">
        <f t="shared" si="16"/>
        <v>6.28125</v>
      </c>
      <c r="CN26" s="16" t="str">
        <f t="shared" si="17"/>
        <v>TBK</v>
      </c>
      <c r="CO26" s="16">
        <f t="shared" si="18"/>
        <v>334</v>
      </c>
      <c r="CP26" s="46">
        <f t="shared" si="19"/>
        <v>6.072727272727272</v>
      </c>
      <c r="CQ26" s="37" t="str">
        <f t="shared" si="20"/>
        <v>TBK</v>
      </c>
      <c r="CR26" s="16">
        <f t="shared" si="21"/>
        <v>346</v>
      </c>
      <c r="CS26" s="46">
        <f t="shared" si="22"/>
        <v>6.290909090909091</v>
      </c>
      <c r="CT26" s="16" t="str">
        <f t="shared" si="23"/>
        <v>TBK</v>
      </c>
    </row>
    <row r="27" spans="1:98" ht="21.75" customHeight="1">
      <c r="A27" s="11">
        <v>18</v>
      </c>
      <c r="B27" s="12" t="s">
        <v>33</v>
      </c>
      <c r="C27" s="24" t="s">
        <v>154</v>
      </c>
      <c r="D27" s="54" t="s">
        <v>155</v>
      </c>
      <c r="E27" s="55" t="s">
        <v>156</v>
      </c>
      <c r="F27" s="27">
        <v>5</v>
      </c>
      <c r="G27" s="21">
        <v>6</v>
      </c>
      <c r="H27" s="21"/>
      <c r="I27" s="21">
        <v>9</v>
      </c>
      <c r="J27" s="21"/>
      <c r="K27" s="21">
        <v>6</v>
      </c>
      <c r="L27" s="21"/>
      <c r="M27" s="21">
        <v>5</v>
      </c>
      <c r="N27" s="21"/>
      <c r="O27" s="21">
        <v>6</v>
      </c>
      <c r="P27" s="21"/>
      <c r="Q27" s="21">
        <v>7</v>
      </c>
      <c r="R27" s="21"/>
      <c r="S27" s="21">
        <v>3</v>
      </c>
      <c r="T27" s="21">
        <v>5</v>
      </c>
      <c r="U27" s="21">
        <v>7</v>
      </c>
      <c r="V27" s="21"/>
      <c r="W27" s="21">
        <v>8</v>
      </c>
      <c r="X27" s="21"/>
      <c r="Y27" s="21">
        <v>8</v>
      </c>
      <c r="Z27" s="21"/>
      <c r="AA27" s="16">
        <f t="shared" si="0"/>
        <v>147</v>
      </c>
      <c r="AB27" s="16">
        <f t="shared" si="1"/>
        <v>6.125</v>
      </c>
      <c r="AC27" s="20" t="str">
        <f t="shared" si="2"/>
        <v>TBK</v>
      </c>
      <c r="AD27" s="16">
        <f t="shared" si="3"/>
        <v>153</v>
      </c>
      <c r="AE27" s="43">
        <f t="shared" si="4"/>
        <v>6.375</v>
      </c>
      <c r="AF27" s="20" t="str">
        <f t="shared" si="5"/>
        <v>TBK</v>
      </c>
      <c r="AG27" s="38">
        <v>7</v>
      </c>
      <c r="AH27" s="38"/>
      <c r="AI27" s="38">
        <v>8</v>
      </c>
      <c r="AJ27" s="38"/>
      <c r="AK27" s="38">
        <v>5</v>
      </c>
      <c r="AL27" s="38"/>
      <c r="AM27" s="38">
        <v>6</v>
      </c>
      <c r="AN27" s="38"/>
      <c r="AO27" s="38">
        <v>5</v>
      </c>
      <c r="AP27" s="38"/>
      <c r="AQ27" s="38">
        <v>7</v>
      </c>
      <c r="AR27" s="38"/>
      <c r="AS27" s="38">
        <v>7</v>
      </c>
      <c r="AT27" s="38"/>
      <c r="AU27" s="38">
        <v>6</v>
      </c>
      <c r="AV27" s="38"/>
      <c r="AW27" s="38">
        <v>9</v>
      </c>
      <c r="AX27" s="38"/>
      <c r="AY27" s="38">
        <v>6</v>
      </c>
      <c r="AZ27" s="38"/>
      <c r="BA27" s="16">
        <f t="shared" si="6"/>
        <v>150</v>
      </c>
      <c r="BB27" s="34">
        <f t="shared" si="7"/>
        <v>6.521739130434782</v>
      </c>
      <c r="BC27" s="16" t="str">
        <f t="shared" si="8"/>
        <v>TBK</v>
      </c>
      <c r="BD27" s="16">
        <f t="shared" si="9"/>
        <v>150</v>
      </c>
      <c r="BE27" s="46">
        <f t="shared" si="10"/>
        <v>6.521739130434782</v>
      </c>
      <c r="BF27" s="16" t="str">
        <f t="shared" si="11"/>
        <v>TBK</v>
      </c>
      <c r="BG27" s="38">
        <v>7</v>
      </c>
      <c r="BH27" s="38"/>
      <c r="BI27" s="38">
        <v>7</v>
      </c>
      <c r="BJ27" s="38"/>
      <c r="BK27" s="38">
        <v>5</v>
      </c>
      <c r="BL27" s="38"/>
      <c r="BM27" s="38">
        <v>6</v>
      </c>
      <c r="BN27" s="38"/>
      <c r="BO27" s="38">
        <v>5</v>
      </c>
      <c r="BP27" s="38"/>
      <c r="BQ27" s="38">
        <v>7</v>
      </c>
      <c r="BR27" s="38"/>
      <c r="BS27" s="38">
        <v>6</v>
      </c>
      <c r="BT27" s="38"/>
      <c r="BU27" s="38">
        <v>6</v>
      </c>
      <c r="BV27" s="38"/>
      <c r="BW27" s="38">
        <v>7</v>
      </c>
      <c r="BX27" s="38"/>
      <c r="BY27" s="38">
        <v>8</v>
      </c>
      <c r="BZ27" s="38"/>
      <c r="CA27" s="38">
        <v>7</v>
      </c>
      <c r="CB27" s="38"/>
      <c r="CC27" s="38">
        <v>6</v>
      </c>
      <c r="CD27" s="38"/>
      <c r="CE27" s="38">
        <v>7</v>
      </c>
      <c r="CF27" s="38"/>
      <c r="CG27" s="38">
        <v>5</v>
      </c>
      <c r="CH27" s="38"/>
      <c r="CI27" s="16">
        <f t="shared" si="12"/>
        <v>205</v>
      </c>
      <c r="CJ27" s="34">
        <f t="shared" si="13"/>
        <v>6.40625</v>
      </c>
      <c r="CK27" s="16" t="str">
        <f t="shared" si="14"/>
        <v>TBK</v>
      </c>
      <c r="CL27" s="16">
        <f t="shared" si="15"/>
        <v>205</v>
      </c>
      <c r="CM27" s="46">
        <f t="shared" si="16"/>
        <v>6.40625</v>
      </c>
      <c r="CN27" s="16" t="str">
        <f t="shared" si="17"/>
        <v>TBK</v>
      </c>
      <c r="CO27" s="16">
        <f t="shared" si="18"/>
        <v>355</v>
      </c>
      <c r="CP27" s="46">
        <f t="shared" si="19"/>
        <v>6.454545454545454</v>
      </c>
      <c r="CQ27" s="37" t="str">
        <f t="shared" si="20"/>
        <v>TBK</v>
      </c>
      <c r="CR27" s="16">
        <f t="shared" si="21"/>
        <v>355</v>
      </c>
      <c r="CS27" s="46">
        <f t="shared" si="22"/>
        <v>6.454545454545454</v>
      </c>
      <c r="CT27" s="16" t="str">
        <f t="shared" si="23"/>
        <v>TBK</v>
      </c>
    </row>
    <row r="28" spans="1:98" ht="21.75" customHeight="1">
      <c r="A28" s="11">
        <v>19</v>
      </c>
      <c r="B28" s="12" t="s">
        <v>50</v>
      </c>
      <c r="C28" s="24" t="s">
        <v>157</v>
      </c>
      <c r="D28" s="54" t="s">
        <v>158</v>
      </c>
      <c r="E28" s="55" t="s">
        <v>156</v>
      </c>
      <c r="F28" s="27">
        <v>1</v>
      </c>
      <c r="G28" s="21">
        <v>7</v>
      </c>
      <c r="H28" s="21"/>
      <c r="I28" s="21">
        <v>6</v>
      </c>
      <c r="J28" s="21"/>
      <c r="K28" s="21">
        <v>5</v>
      </c>
      <c r="L28" s="21"/>
      <c r="M28" s="21">
        <v>5</v>
      </c>
      <c r="N28" s="21"/>
      <c r="O28" s="21">
        <v>6</v>
      </c>
      <c r="P28" s="21"/>
      <c r="Q28" s="21">
        <v>7</v>
      </c>
      <c r="R28" s="21"/>
      <c r="S28" s="21">
        <v>4</v>
      </c>
      <c r="T28" s="21">
        <v>6</v>
      </c>
      <c r="U28" s="21">
        <v>5</v>
      </c>
      <c r="V28" s="21"/>
      <c r="W28" s="21">
        <v>6</v>
      </c>
      <c r="X28" s="21"/>
      <c r="Y28" s="21">
        <v>6</v>
      </c>
      <c r="Z28" s="21"/>
      <c r="AA28" s="16">
        <f t="shared" si="0"/>
        <v>132</v>
      </c>
      <c r="AB28" s="16">
        <f t="shared" si="1"/>
        <v>5.5</v>
      </c>
      <c r="AC28" s="20" t="str">
        <f t="shared" si="2"/>
        <v>TB</v>
      </c>
      <c r="AD28" s="16">
        <f t="shared" si="3"/>
        <v>138</v>
      </c>
      <c r="AE28" s="43">
        <f t="shared" si="4"/>
        <v>5.75</v>
      </c>
      <c r="AF28" s="20" t="str">
        <f t="shared" si="5"/>
        <v>TB</v>
      </c>
      <c r="AG28" s="38">
        <v>7</v>
      </c>
      <c r="AH28" s="38"/>
      <c r="AI28" s="38">
        <v>9</v>
      </c>
      <c r="AJ28" s="38"/>
      <c r="AK28" s="38">
        <v>4</v>
      </c>
      <c r="AL28" s="38">
        <v>5</v>
      </c>
      <c r="AM28" s="38">
        <v>7</v>
      </c>
      <c r="AN28" s="38"/>
      <c r="AO28" s="38">
        <v>5</v>
      </c>
      <c r="AP28" s="38"/>
      <c r="AQ28" s="38">
        <v>7</v>
      </c>
      <c r="AR28" s="38"/>
      <c r="AS28" s="51">
        <v>7</v>
      </c>
      <c r="AT28" s="51"/>
      <c r="AU28" s="38">
        <v>5</v>
      </c>
      <c r="AV28" s="38"/>
      <c r="AW28" s="38">
        <v>9</v>
      </c>
      <c r="AX28" s="38"/>
      <c r="AY28" s="38">
        <v>8</v>
      </c>
      <c r="AZ28" s="38"/>
      <c r="BA28" s="16">
        <f t="shared" si="6"/>
        <v>155</v>
      </c>
      <c r="BB28" s="34">
        <f t="shared" si="7"/>
        <v>6.739130434782608</v>
      </c>
      <c r="BC28" s="16" t="str">
        <f t="shared" si="8"/>
        <v>TBK</v>
      </c>
      <c r="BD28" s="16">
        <f t="shared" si="9"/>
        <v>158</v>
      </c>
      <c r="BE28" s="46">
        <f t="shared" si="10"/>
        <v>6.869565217391305</v>
      </c>
      <c r="BF28" s="16" t="str">
        <f t="shared" si="11"/>
        <v>TBK</v>
      </c>
      <c r="BG28" s="38">
        <v>8</v>
      </c>
      <c r="BH28" s="38"/>
      <c r="BI28" s="38">
        <v>8</v>
      </c>
      <c r="BJ28" s="38"/>
      <c r="BK28" s="38">
        <v>5</v>
      </c>
      <c r="BL28" s="38"/>
      <c r="BM28" s="38">
        <v>7</v>
      </c>
      <c r="BN28" s="38"/>
      <c r="BO28" s="38">
        <v>8</v>
      </c>
      <c r="BP28" s="38"/>
      <c r="BQ28" s="38">
        <v>8</v>
      </c>
      <c r="BR28" s="38"/>
      <c r="BS28" s="38">
        <v>7</v>
      </c>
      <c r="BT28" s="38"/>
      <c r="BU28" s="38">
        <v>6</v>
      </c>
      <c r="BV28" s="38"/>
      <c r="BW28" s="38">
        <v>6</v>
      </c>
      <c r="BX28" s="38"/>
      <c r="BY28" s="38">
        <v>8</v>
      </c>
      <c r="BZ28" s="38"/>
      <c r="CA28" s="38">
        <v>6</v>
      </c>
      <c r="CB28" s="38"/>
      <c r="CC28" s="38">
        <v>7</v>
      </c>
      <c r="CD28" s="38"/>
      <c r="CE28" s="38">
        <v>8</v>
      </c>
      <c r="CF28" s="38"/>
      <c r="CG28" s="38">
        <v>5</v>
      </c>
      <c r="CH28" s="38"/>
      <c r="CI28" s="16">
        <f t="shared" si="12"/>
        <v>220</v>
      </c>
      <c r="CJ28" s="34">
        <f t="shared" si="13"/>
        <v>6.875</v>
      </c>
      <c r="CK28" s="16" t="str">
        <f t="shared" si="14"/>
        <v>TBK</v>
      </c>
      <c r="CL28" s="16">
        <f t="shared" si="15"/>
        <v>220</v>
      </c>
      <c r="CM28" s="46">
        <f t="shared" si="16"/>
        <v>6.875</v>
      </c>
      <c r="CN28" s="16" t="str">
        <f t="shared" si="17"/>
        <v>TBK</v>
      </c>
      <c r="CO28" s="16">
        <f t="shared" si="18"/>
        <v>375</v>
      </c>
      <c r="CP28" s="46">
        <f t="shared" si="19"/>
        <v>6.818181818181818</v>
      </c>
      <c r="CQ28" s="37" t="str">
        <f t="shared" si="20"/>
        <v>TBK</v>
      </c>
      <c r="CR28" s="16">
        <f t="shared" si="21"/>
        <v>378</v>
      </c>
      <c r="CS28" s="46">
        <f t="shared" si="22"/>
        <v>6.872727272727273</v>
      </c>
      <c r="CT28" s="16" t="str">
        <f t="shared" si="23"/>
        <v>TBK</v>
      </c>
    </row>
    <row r="29" spans="1:98" ht="21.75" customHeight="1">
      <c r="A29" s="11">
        <v>20</v>
      </c>
      <c r="B29" s="12" t="s">
        <v>79</v>
      </c>
      <c r="C29" s="24" t="s">
        <v>159</v>
      </c>
      <c r="D29" s="54" t="s">
        <v>160</v>
      </c>
      <c r="E29" s="55" t="s">
        <v>156</v>
      </c>
      <c r="F29" s="27">
        <v>1</v>
      </c>
      <c r="G29" s="21">
        <v>8</v>
      </c>
      <c r="H29" s="21"/>
      <c r="I29" s="21">
        <v>9</v>
      </c>
      <c r="J29" s="21"/>
      <c r="K29" s="21">
        <v>8</v>
      </c>
      <c r="L29" s="21"/>
      <c r="M29" s="21">
        <v>8</v>
      </c>
      <c r="N29" s="21"/>
      <c r="O29" s="21">
        <v>7</v>
      </c>
      <c r="P29" s="21"/>
      <c r="Q29" s="21">
        <v>8</v>
      </c>
      <c r="R29" s="21"/>
      <c r="S29" s="21">
        <v>5</v>
      </c>
      <c r="T29" s="21"/>
      <c r="U29" s="21">
        <v>6</v>
      </c>
      <c r="V29" s="21"/>
      <c r="W29" s="21">
        <v>8</v>
      </c>
      <c r="X29" s="21"/>
      <c r="Y29" s="21">
        <v>8</v>
      </c>
      <c r="Z29" s="21"/>
      <c r="AA29" s="16">
        <f t="shared" si="0"/>
        <v>178</v>
      </c>
      <c r="AB29" s="16">
        <f t="shared" si="1"/>
        <v>7.416666666666667</v>
      </c>
      <c r="AC29" s="20" t="str">
        <f t="shared" si="2"/>
        <v>Khá</v>
      </c>
      <c r="AD29" s="16">
        <f t="shared" si="3"/>
        <v>178</v>
      </c>
      <c r="AE29" s="43">
        <f t="shared" si="4"/>
        <v>7.416666666666667</v>
      </c>
      <c r="AF29" s="20" t="str">
        <f t="shared" si="5"/>
        <v>Khá</v>
      </c>
      <c r="AG29" s="38">
        <v>8</v>
      </c>
      <c r="AH29" s="38"/>
      <c r="AI29" s="38">
        <v>9</v>
      </c>
      <c r="AJ29" s="38"/>
      <c r="AK29" s="38">
        <v>7</v>
      </c>
      <c r="AL29" s="38"/>
      <c r="AM29" s="38">
        <v>6</v>
      </c>
      <c r="AN29" s="38"/>
      <c r="AO29" s="38">
        <v>7</v>
      </c>
      <c r="AP29" s="38"/>
      <c r="AQ29" s="38">
        <v>7</v>
      </c>
      <c r="AR29" s="38"/>
      <c r="AS29" s="38">
        <v>8</v>
      </c>
      <c r="AT29" s="38"/>
      <c r="AU29" s="56">
        <v>10</v>
      </c>
      <c r="AV29" s="38"/>
      <c r="AW29" s="38">
        <v>9</v>
      </c>
      <c r="AX29" s="38"/>
      <c r="AY29" s="38">
        <v>7</v>
      </c>
      <c r="AZ29" s="38"/>
      <c r="BA29" s="16">
        <f t="shared" si="6"/>
        <v>175</v>
      </c>
      <c r="BB29" s="34">
        <f t="shared" si="7"/>
        <v>7.608695652173913</v>
      </c>
      <c r="BC29" s="16" t="str">
        <f t="shared" si="8"/>
        <v>Khá</v>
      </c>
      <c r="BD29" s="16">
        <f t="shared" si="9"/>
        <v>175</v>
      </c>
      <c r="BE29" s="46">
        <f t="shared" si="10"/>
        <v>7.608695652173913</v>
      </c>
      <c r="BF29" s="16" t="str">
        <f t="shared" si="11"/>
        <v>Khá</v>
      </c>
      <c r="BG29" s="38">
        <v>9</v>
      </c>
      <c r="BH29" s="38"/>
      <c r="BI29" s="38">
        <v>10</v>
      </c>
      <c r="BJ29" s="38"/>
      <c r="BK29" s="38">
        <v>5</v>
      </c>
      <c r="BL29" s="38"/>
      <c r="BM29" s="38">
        <v>7</v>
      </c>
      <c r="BN29" s="38"/>
      <c r="BO29" s="38">
        <v>9</v>
      </c>
      <c r="BP29" s="38"/>
      <c r="BQ29" s="38">
        <v>9</v>
      </c>
      <c r="BR29" s="38"/>
      <c r="BS29" s="38">
        <v>7</v>
      </c>
      <c r="BT29" s="38"/>
      <c r="BU29" s="38">
        <v>6</v>
      </c>
      <c r="BV29" s="38"/>
      <c r="BW29" s="38">
        <v>8</v>
      </c>
      <c r="BX29" s="38"/>
      <c r="BY29" s="38">
        <v>9</v>
      </c>
      <c r="BZ29" s="38"/>
      <c r="CA29" s="38">
        <v>7</v>
      </c>
      <c r="CB29" s="38"/>
      <c r="CC29" s="38">
        <v>8</v>
      </c>
      <c r="CD29" s="38"/>
      <c r="CE29" s="38">
        <v>8</v>
      </c>
      <c r="CF29" s="38"/>
      <c r="CG29" s="38">
        <v>7</v>
      </c>
      <c r="CH29" s="38"/>
      <c r="CI29" s="16">
        <f t="shared" si="12"/>
        <v>250</v>
      </c>
      <c r="CJ29" s="34">
        <f t="shared" si="13"/>
        <v>7.8125</v>
      </c>
      <c r="CK29" s="16" t="str">
        <f t="shared" si="14"/>
        <v>Khá</v>
      </c>
      <c r="CL29" s="16">
        <f t="shared" si="15"/>
        <v>250</v>
      </c>
      <c r="CM29" s="46">
        <f t="shared" si="16"/>
        <v>7.8125</v>
      </c>
      <c r="CN29" s="16" t="str">
        <f t="shared" si="17"/>
        <v>Khá</v>
      </c>
      <c r="CO29" s="16">
        <f t="shared" si="18"/>
        <v>425</v>
      </c>
      <c r="CP29" s="46">
        <f t="shared" si="19"/>
        <v>7.7272727272727275</v>
      </c>
      <c r="CQ29" s="37" t="str">
        <f t="shared" si="20"/>
        <v>Khá</v>
      </c>
      <c r="CR29" s="16">
        <f t="shared" si="21"/>
        <v>425</v>
      </c>
      <c r="CS29" s="46">
        <f t="shared" si="22"/>
        <v>7.7272727272727275</v>
      </c>
      <c r="CT29" s="16" t="str">
        <f t="shared" si="23"/>
        <v>Khá</v>
      </c>
    </row>
    <row r="30" spans="1:98" ht="21.75" customHeight="1">
      <c r="A30" s="11">
        <v>21</v>
      </c>
      <c r="B30" s="12" t="s">
        <v>34</v>
      </c>
      <c r="C30" s="24" t="s">
        <v>161</v>
      </c>
      <c r="D30" s="54" t="s">
        <v>162</v>
      </c>
      <c r="E30" s="55" t="s">
        <v>163</v>
      </c>
      <c r="F30" s="27">
        <v>3</v>
      </c>
      <c r="G30" s="21">
        <v>6</v>
      </c>
      <c r="H30" s="21"/>
      <c r="I30" s="21">
        <v>6</v>
      </c>
      <c r="J30" s="21"/>
      <c r="K30" s="21">
        <v>5</v>
      </c>
      <c r="L30" s="21"/>
      <c r="M30" s="21">
        <v>5</v>
      </c>
      <c r="N30" s="21"/>
      <c r="O30" s="21">
        <v>6</v>
      </c>
      <c r="P30" s="21"/>
      <c r="Q30" s="21">
        <v>6</v>
      </c>
      <c r="R30" s="21"/>
      <c r="S30" s="21">
        <v>5</v>
      </c>
      <c r="T30" s="21"/>
      <c r="U30" s="21">
        <v>7</v>
      </c>
      <c r="V30" s="21"/>
      <c r="W30" s="21">
        <v>6</v>
      </c>
      <c r="X30" s="21"/>
      <c r="Y30" s="21">
        <v>7</v>
      </c>
      <c r="Z30" s="21"/>
      <c r="AA30" s="16">
        <f t="shared" si="0"/>
        <v>136</v>
      </c>
      <c r="AB30" s="16">
        <f t="shared" si="1"/>
        <v>5.666666666666667</v>
      </c>
      <c r="AC30" s="20" t="str">
        <f t="shared" si="2"/>
        <v>TB</v>
      </c>
      <c r="AD30" s="16">
        <f t="shared" si="3"/>
        <v>136</v>
      </c>
      <c r="AE30" s="43">
        <f t="shared" si="4"/>
        <v>5.666666666666667</v>
      </c>
      <c r="AF30" s="20" t="str">
        <f t="shared" si="5"/>
        <v>TB</v>
      </c>
      <c r="AG30" s="38">
        <v>8</v>
      </c>
      <c r="AH30" s="38"/>
      <c r="AI30" s="38">
        <v>9</v>
      </c>
      <c r="AJ30" s="38"/>
      <c r="AK30" s="38">
        <v>6</v>
      </c>
      <c r="AL30" s="38"/>
      <c r="AM30" s="38">
        <v>6</v>
      </c>
      <c r="AN30" s="38"/>
      <c r="AO30" s="38">
        <v>6</v>
      </c>
      <c r="AP30" s="38"/>
      <c r="AQ30" s="38">
        <v>6</v>
      </c>
      <c r="AR30" s="38"/>
      <c r="AS30" s="38">
        <v>8</v>
      </c>
      <c r="AT30" s="38"/>
      <c r="AU30" s="38">
        <v>7</v>
      </c>
      <c r="AV30" s="38"/>
      <c r="AW30" s="38">
        <v>9</v>
      </c>
      <c r="AX30" s="38"/>
      <c r="AY30" s="38">
        <v>5</v>
      </c>
      <c r="AZ30" s="38"/>
      <c r="BA30" s="16">
        <f t="shared" si="6"/>
        <v>158</v>
      </c>
      <c r="BB30" s="34">
        <f t="shared" si="7"/>
        <v>6.869565217391305</v>
      </c>
      <c r="BC30" s="16" t="str">
        <f t="shared" si="8"/>
        <v>TBK</v>
      </c>
      <c r="BD30" s="16">
        <f t="shared" si="9"/>
        <v>158</v>
      </c>
      <c r="BE30" s="46">
        <f t="shared" si="10"/>
        <v>6.869565217391305</v>
      </c>
      <c r="BF30" s="16" t="str">
        <f t="shared" si="11"/>
        <v>TBK</v>
      </c>
      <c r="BG30" s="38">
        <v>7</v>
      </c>
      <c r="BH30" s="38"/>
      <c r="BI30" s="38">
        <v>8</v>
      </c>
      <c r="BJ30" s="38"/>
      <c r="BK30" s="38">
        <v>6</v>
      </c>
      <c r="BL30" s="38"/>
      <c r="BM30" s="38">
        <v>7</v>
      </c>
      <c r="BN30" s="38"/>
      <c r="BO30" s="38">
        <v>6</v>
      </c>
      <c r="BP30" s="38"/>
      <c r="BQ30" s="38">
        <v>8</v>
      </c>
      <c r="BR30" s="38"/>
      <c r="BS30" s="38">
        <v>7</v>
      </c>
      <c r="BT30" s="38"/>
      <c r="BU30" s="38">
        <v>6</v>
      </c>
      <c r="BV30" s="38"/>
      <c r="BW30" s="38">
        <v>7</v>
      </c>
      <c r="BX30" s="38"/>
      <c r="BY30" s="38">
        <v>8</v>
      </c>
      <c r="BZ30" s="38"/>
      <c r="CA30" s="38">
        <v>6</v>
      </c>
      <c r="CB30" s="38"/>
      <c r="CC30" s="38">
        <v>7</v>
      </c>
      <c r="CD30" s="38"/>
      <c r="CE30" s="38">
        <v>7</v>
      </c>
      <c r="CF30" s="38"/>
      <c r="CG30" s="38">
        <v>6</v>
      </c>
      <c r="CH30" s="38"/>
      <c r="CI30" s="16">
        <f t="shared" si="12"/>
        <v>217</v>
      </c>
      <c r="CJ30" s="34">
        <f t="shared" si="13"/>
        <v>6.78125</v>
      </c>
      <c r="CK30" s="16" t="str">
        <f t="shared" si="14"/>
        <v>TBK</v>
      </c>
      <c r="CL30" s="16">
        <f t="shared" si="15"/>
        <v>217</v>
      </c>
      <c r="CM30" s="46">
        <f t="shared" si="16"/>
        <v>6.78125</v>
      </c>
      <c r="CN30" s="16" t="str">
        <f t="shared" si="17"/>
        <v>TBK</v>
      </c>
      <c r="CO30" s="16">
        <f t="shared" si="18"/>
        <v>375</v>
      </c>
      <c r="CP30" s="46">
        <f t="shared" si="19"/>
        <v>6.818181818181818</v>
      </c>
      <c r="CQ30" s="37" t="str">
        <f t="shared" si="20"/>
        <v>TBK</v>
      </c>
      <c r="CR30" s="16">
        <f t="shared" si="21"/>
        <v>375</v>
      </c>
      <c r="CS30" s="46">
        <f t="shared" si="22"/>
        <v>6.818181818181818</v>
      </c>
      <c r="CT30" s="16" t="str">
        <f t="shared" si="23"/>
        <v>TBK</v>
      </c>
    </row>
    <row r="31" spans="1:98" ht="21.75" customHeight="1">
      <c r="A31" s="11">
        <v>22</v>
      </c>
      <c r="B31" s="12" t="s">
        <v>80</v>
      </c>
      <c r="C31" s="24" t="s">
        <v>164</v>
      </c>
      <c r="D31" s="54" t="s">
        <v>165</v>
      </c>
      <c r="E31" s="55" t="s">
        <v>166</v>
      </c>
      <c r="F31" s="27">
        <v>4</v>
      </c>
      <c r="G31" s="21">
        <v>7</v>
      </c>
      <c r="H31" s="21"/>
      <c r="I31" s="21">
        <v>4</v>
      </c>
      <c r="J31" s="21">
        <v>8</v>
      </c>
      <c r="K31" s="21">
        <v>7</v>
      </c>
      <c r="L31" s="21"/>
      <c r="M31" s="21">
        <v>6</v>
      </c>
      <c r="N31" s="21"/>
      <c r="O31" s="21">
        <v>7</v>
      </c>
      <c r="P31" s="21"/>
      <c r="Q31" s="21">
        <v>8</v>
      </c>
      <c r="R31" s="21"/>
      <c r="S31" s="21">
        <v>3</v>
      </c>
      <c r="T31" s="21">
        <v>8</v>
      </c>
      <c r="U31" s="21">
        <v>7</v>
      </c>
      <c r="V31" s="21"/>
      <c r="W31" s="21">
        <v>9</v>
      </c>
      <c r="X31" s="21"/>
      <c r="Y31" s="21">
        <v>7</v>
      </c>
      <c r="Z31" s="21"/>
      <c r="AA31" s="16">
        <f t="shared" si="0"/>
        <v>158</v>
      </c>
      <c r="AB31" s="16">
        <f t="shared" si="1"/>
        <v>6.583333333333333</v>
      </c>
      <c r="AC31" s="20" t="str">
        <f t="shared" si="2"/>
        <v>TBK</v>
      </c>
      <c r="AD31" s="16">
        <f t="shared" si="3"/>
        <v>177</v>
      </c>
      <c r="AE31" s="43">
        <f t="shared" si="4"/>
        <v>7.375</v>
      </c>
      <c r="AF31" s="20" t="str">
        <f t="shared" si="5"/>
        <v>Khá</v>
      </c>
      <c r="AG31" s="38">
        <v>8</v>
      </c>
      <c r="AH31" s="38"/>
      <c r="AI31" s="56">
        <v>10</v>
      </c>
      <c r="AJ31" s="38"/>
      <c r="AK31" s="38">
        <v>5</v>
      </c>
      <c r="AL31" s="38"/>
      <c r="AM31" s="38">
        <v>7</v>
      </c>
      <c r="AN31" s="38"/>
      <c r="AO31" s="38">
        <v>4</v>
      </c>
      <c r="AP31" s="38">
        <v>7</v>
      </c>
      <c r="AQ31" s="38">
        <v>7</v>
      </c>
      <c r="AR31" s="38"/>
      <c r="AS31" s="38">
        <v>7</v>
      </c>
      <c r="AT31" s="38"/>
      <c r="AU31" s="38">
        <v>8</v>
      </c>
      <c r="AV31" s="38"/>
      <c r="AW31" s="38">
        <v>9</v>
      </c>
      <c r="AX31" s="38"/>
      <c r="AY31" s="38">
        <v>6</v>
      </c>
      <c r="AZ31" s="38"/>
      <c r="BA31" s="16">
        <f t="shared" si="6"/>
        <v>156</v>
      </c>
      <c r="BB31" s="34">
        <f t="shared" si="7"/>
        <v>6.782608695652174</v>
      </c>
      <c r="BC31" s="16" t="str">
        <f t="shared" si="8"/>
        <v>TBK</v>
      </c>
      <c r="BD31" s="16">
        <f t="shared" si="9"/>
        <v>165</v>
      </c>
      <c r="BE31" s="46">
        <f t="shared" si="10"/>
        <v>7.173913043478261</v>
      </c>
      <c r="BF31" s="16" t="str">
        <f t="shared" si="11"/>
        <v>Khá</v>
      </c>
      <c r="BG31" s="38">
        <v>8</v>
      </c>
      <c r="BH31" s="38"/>
      <c r="BI31" s="38">
        <v>10</v>
      </c>
      <c r="BJ31" s="38"/>
      <c r="BK31" s="38">
        <v>6</v>
      </c>
      <c r="BL31" s="38"/>
      <c r="BM31" s="38">
        <v>7</v>
      </c>
      <c r="BN31" s="38"/>
      <c r="BO31" s="38">
        <v>8</v>
      </c>
      <c r="BP31" s="38"/>
      <c r="BQ31" s="38">
        <v>8</v>
      </c>
      <c r="BR31" s="38"/>
      <c r="BS31" s="38">
        <v>7</v>
      </c>
      <c r="BT31" s="38"/>
      <c r="BU31" s="38">
        <v>7</v>
      </c>
      <c r="BV31" s="38"/>
      <c r="BW31" s="38">
        <v>7</v>
      </c>
      <c r="BX31" s="38"/>
      <c r="BY31" s="38">
        <v>9</v>
      </c>
      <c r="BZ31" s="38"/>
      <c r="CA31" s="38">
        <v>6</v>
      </c>
      <c r="CB31" s="38"/>
      <c r="CC31" s="38">
        <v>8</v>
      </c>
      <c r="CD31" s="38"/>
      <c r="CE31" s="38">
        <v>8</v>
      </c>
      <c r="CF31" s="38"/>
      <c r="CG31" s="38">
        <v>6</v>
      </c>
      <c r="CH31" s="38"/>
      <c r="CI31" s="16">
        <f t="shared" si="12"/>
        <v>237</v>
      </c>
      <c r="CJ31" s="34">
        <f t="shared" si="13"/>
        <v>7.40625</v>
      </c>
      <c r="CK31" s="16" t="str">
        <f t="shared" si="14"/>
        <v>Khá</v>
      </c>
      <c r="CL31" s="16">
        <f t="shared" si="15"/>
        <v>237</v>
      </c>
      <c r="CM31" s="46">
        <f t="shared" si="16"/>
        <v>7.40625</v>
      </c>
      <c r="CN31" s="16" t="str">
        <f t="shared" si="17"/>
        <v>Khá</v>
      </c>
      <c r="CO31" s="16">
        <f t="shared" si="18"/>
        <v>393</v>
      </c>
      <c r="CP31" s="46">
        <f t="shared" si="19"/>
        <v>7.1454545454545455</v>
      </c>
      <c r="CQ31" s="37" t="str">
        <f t="shared" si="20"/>
        <v>Khá</v>
      </c>
      <c r="CR31" s="16">
        <f t="shared" si="21"/>
        <v>402</v>
      </c>
      <c r="CS31" s="46">
        <f t="shared" si="22"/>
        <v>7.3090909090909095</v>
      </c>
      <c r="CT31" s="16" t="str">
        <f t="shared" si="23"/>
        <v>Khá</v>
      </c>
    </row>
    <row r="32" spans="1:98" ht="21.75" customHeight="1">
      <c r="A32" s="11">
        <v>23</v>
      </c>
      <c r="B32" s="12" t="s">
        <v>63</v>
      </c>
      <c r="C32" s="24" t="s">
        <v>167</v>
      </c>
      <c r="D32" s="54" t="s">
        <v>168</v>
      </c>
      <c r="E32" s="55" t="s">
        <v>166</v>
      </c>
      <c r="F32" s="27">
        <v>6</v>
      </c>
      <c r="G32" s="21">
        <v>5</v>
      </c>
      <c r="H32" s="21"/>
      <c r="I32" s="21">
        <v>4</v>
      </c>
      <c r="J32" s="21">
        <v>6</v>
      </c>
      <c r="K32" s="21">
        <v>3</v>
      </c>
      <c r="L32" s="21">
        <v>4</v>
      </c>
      <c r="M32" s="21">
        <v>3</v>
      </c>
      <c r="N32" s="21">
        <v>3</v>
      </c>
      <c r="O32" s="21">
        <v>4</v>
      </c>
      <c r="P32" s="28">
        <v>0</v>
      </c>
      <c r="Q32" s="21">
        <v>6</v>
      </c>
      <c r="R32" s="21"/>
      <c r="S32" s="21">
        <v>4</v>
      </c>
      <c r="T32" s="21">
        <v>5</v>
      </c>
      <c r="U32" s="21">
        <v>3</v>
      </c>
      <c r="V32" s="21">
        <v>7</v>
      </c>
      <c r="W32" s="21">
        <v>6</v>
      </c>
      <c r="X32" s="21"/>
      <c r="Y32" s="21">
        <v>8</v>
      </c>
      <c r="Z32" s="21"/>
      <c r="AA32" s="16">
        <f t="shared" si="0"/>
        <v>102</v>
      </c>
      <c r="AB32" s="16">
        <f t="shared" si="1"/>
        <v>4.25</v>
      </c>
      <c r="AC32" s="20" t="str">
        <f t="shared" si="2"/>
        <v>Yếu</v>
      </c>
      <c r="AD32" s="16">
        <f t="shared" si="3"/>
        <v>120</v>
      </c>
      <c r="AE32" s="43">
        <f t="shared" si="4"/>
        <v>5</v>
      </c>
      <c r="AF32" s="20" t="str">
        <f t="shared" si="5"/>
        <v>TB</v>
      </c>
      <c r="AG32" s="38">
        <v>5</v>
      </c>
      <c r="AH32" s="38"/>
      <c r="AI32" s="38">
        <v>8</v>
      </c>
      <c r="AJ32" s="38"/>
      <c r="AK32" s="38">
        <v>4</v>
      </c>
      <c r="AL32" s="38">
        <v>4</v>
      </c>
      <c r="AM32" s="38">
        <v>5</v>
      </c>
      <c r="AN32" s="38"/>
      <c r="AO32" s="38">
        <v>4</v>
      </c>
      <c r="AP32" s="38">
        <v>5</v>
      </c>
      <c r="AQ32" s="38">
        <v>7</v>
      </c>
      <c r="AR32" s="38"/>
      <c r="AS32" s="38">
        <v>7</v>
      </c>
      <c r="AT32" s="38"/>
      <c r="AU32" s="38">
        <v>6</v>
      </c>
      <c r="AV32" s="38"/>
      <c r="AW32" s="38">
        <v>9</v>
      </c>
      <c r="AX32" s="38"/>
      <c r="AY32" s="38">
        <v>8</v>
      </c>
      <c r="AZ32" s="38"/>
      <c r="BA32" s="16">
        <f t="shared" si="6"/>
        <v>142</v>
      </c>
      <c r="BB32" s="34">
        <f t="shared" si="7"/>
        <v>6.173913043478261</v>
      </c>
      <c r="BC32" s="16" t="str">
        <f t="shared" si="8"/>
        <v>TBK</v>
      </c>
      <c r="BD32" s="16">
        <f t="shared" si="9"/>
        <v>145</v>
      </c>
      <c r="BE32" s="46">
        <f t="shared" si="10"/>
        <v>6.304347826086956</v>
      </c>
      <c r="BF32" s="16" t="str">
        <f t="shared" si="11"/>
        <v>TBK</v>
      </c>
      <c r="BG32" s="38">
        <v>8</v>
      </c>
      <c r="BH32" s="38"/>
      <c r="BI32" s="38">
        <v>7</v>
      </c>
      <c r="BJ32" s="38"/>
      <c r="BK32" s="38">
        <v>7</v>
      </c>
      <c r="BL32" s="38"/>
      <c r="BM32" s="38">
        <v>6</v>
      </c>
      <c r="BN32" s="38"/>
      <c r="BO32" s="38">
        <v>6</v>
      </c>
      <c r="BP32" s="38"/>
      <c r="BQ32" s="38">
        <v>8</v>
      </c>
      <c r="BR32" s="38"/>
      <c r="BS32" s="38">
        <v>6</v>
      </c>
      <c r="BT32" s="38"/>
      <c r="BU32" s="38">
        <v>6</v>
      </c>
      <c r="BV32" s="38"/>
      <c r="BW32" s="38">
        <v>7</v>
      </c>
      <c r="BX32" s="38"/>
      <c r="BY32" s="38">
        <v>9</v>
      </c>
      <c r="BZ32" s="38"/>
      <c r="CA32" s="38">
        <v>6</v>
      </c>
      <c r="CB32" s="38"/>
      <c r="CC32" s="38">
        <v>4</v>
      </c>
      <c r="CD32" s="38">
        <v>5</v>
      </c>
      <c r="CE32" s="38">
        <v>4</v>
      </c>
      <c r="CF32" s="38">
        <v>9</v>
      </c>
      <c r="CG32" s="38">
        <v>2</v>
      </c>
      <c r="CH32" s="38">
        <v>7</v>
      </c>
      <c r="CI32" s="16">
        <f t="shared" si="12"/>
        <v>204</v>
      </c>
      <c r="CJ32" s="34">
        <f t="shared" si="13"/>
        <v>6.375</v>
      </c>
      <c r="CK32" s="16" t="str">
        <f t="shared" si="14"/>
        <v>TBK</v>
      </c>
      <c r="CL32" s="16">
        <f t="shared" si="15"/>
        <v>221</v>
      </c>
      <c r="CM32" s="46">
        <f t="shared" si="16"/>
        <v>6.90625</v>
      </c>
      <c r="CN32" s="16" t="str">
        <f t="shared" si="17"/>
        <v>TBK</v>
      </c>
      <c r="CO32" s="16">
        <f t="shared" si="18"/>
        <v>346</v>
      </c>
      <c r="CP32" s="46">
        <f t="shared" si="19"/>
        <v>6.290909090909091</v>
      </c>
      <c r="CQ32" s="37" t="str">
        <f t="shared" si="20"/>
        <v>TBK</v>
      </c>
      <c r="CR32" s="16">
        <f t="shared" si="21"/>
        <v>366</v>
      </c>
      <c r="CS32" s="46">
        <f t="shared" si="22"/>
        <v>6.654545454545454</v>
      </c>
      <c r="CT32" s="16" t="str">
        <f t="shared" si="23"/>
        <v>TBK</v>
      </c>
    </row>
    <row r="33" spans="1:98" ht="21.75" customHeight="1">
      <c r="A33" s="11">
        <v>24</v>
      </c>
      <c r="B33" s="12" t="s">
        <v>51</v>
      </c>
      <c r="C33" s="24" t="s">
        <v>169</v>
      </c>
      <c r="D33" s="54" t="s">
        <v>170</v>
      </c>
      <c r="E33" s="55" t="s">
        <v>166</v>
      </c>
      <c r="F33" s="27">
        <v>6</v>
      </c>
      <c r="G33" s="21">
        <v>8</v>
      </c>
      <c r="H33" s="21"/>
      <c r="I33" s="21">
        <v>10</v>
      </c>
      <c r="J33" s="21"/>
      <c r="K33" s="21">
        <v>6</v>
      </c>
      <c r="L33" s="21"/>
      <c r="M33" s="21">
        <v>6</v>
      </c>
      <c r="N33" s="21"/>
      <c r="O33" s="21">
        <v>5</v>
      </c>
      <c r="P33" s="21"/>
      <c r="Q33" s="21">
        <v>8</v>
      </c>
      <c r="R33" s="21"/>
      <c r="S33" s="21">
        <v>3</v>
      </c>
      <c r="T33" s="21">
        <v>8</v>
      </c>
      <c r="U33" s="21">
        <v>7</v>
      </c>
      <c r="V33" s="21"/>
      <c r="W33" s="21">
        <v>6</v>
      </c>
      <c r="X33" s="21"/>
      <c r="Y33" s="21">
        <v>7</v>
      </c>
      <c r="Z33" s="21"/>
      <c r="AA33" s="16">
        <f t="shared" si="0"/>
        <v>148</v>
      </c>
      <c r="AB33" s="16">
        <f t="shared" si="1"/>
        <v>6.166666666666667</v>
      </c>
      <c r="AC33" s="20" t="str">
        <f t="shared" si="2"/>
        <v>TBK</v>
      </c>
      <c r="AD33" s="16">
        <f t="shared" si="3"/>
        <v>163</v>
      </c>
      <c r="AE33" s="43">
        <f t="shared" si="4"/>
        <v>6.791666666666667</v>
      </c>
      <c r="AF33" s="20" t="str">
        <f t="shared" si="5"/>
        <v>TBK</v>
      </c>
      <c r="AG33" s="38">
        <v>7</v>
      </c>
      <c r="AH33" s="38"/>
      <c r="AI33" s="38">
        <v>7</v>
      </c>
      <c r="AJ33" s="38"/>
      <c r="AK33" s="38">
        <v>5</v>
      </c>
      <c r="AL33" s="38"/>
      <c r="AM33" s="38">
        <v>6</v>
      </c>
      <c r="AN33" s="38"/>
      <c r="AO33" s="38">
        <v>5</v>
      </c>
      <c r="AP33" s="38"/>
      <c r="AQ33" s="38">
        <v>6</v>
      </c>
      <c r="AR33" s="38"/>
      <c r="AS33" s="38">
        <v>8</v>
      </c>
      <c r="AT33" s="38"/>
      <c r="AU33" s="38">
        <v>7</v>
      </c>
      <c r="AV33" s="38"/>
      <c r="AW33" s="38">
        <v>9</v>
      </c>
      <c r="AX33" s="38"/>
      <c r="AY33" s="38">
        <v>8</v>
      </c>
      <c r="AZ33" s="38"/>
      <c r="BA33" s="16">
        <f t="shared" si="6"/>
        <v>156</v>
      </c>
      <c r="BB33" s="34">
        <f t="shared" si="7"/>
        <v>6.782608695652174</v>
      </c>
      <c r="BC33" s="16" t="str">
        <f t="shared" si="8"/>
        <v>TBK</v>
      </c>
      <c r="BD33" s="16">
        <f t="shared" si="9"/>
        <v>156</v>
      </c>
      <c r="BE33" s="46">
        <f t="shared" si="10"/>
        <v>6.782608695652174</v>
      </c>
      <c r="BF33" s="16" t="str">
        <f t="shared" si="11"/>
        <v>TBK</v>
      </c>
      <c r="BG33" s="38">
        <v>10</v>
      </c>
      <c r="BH33" s="38"/>
      <c r="BI33" s="38">
        <v>9</v>
      </c>
      <c r="BJ33" s="38"/>
      <c r="BK33" s="38">
        <v>4</v>
      </c>
      <c r="BL33" s="38">
        <v>6</v>
      </c>
      <c r="BM33" s="38">
        <v>8</v>
      </c>
      <c r="BN33" s="38"/>
      <c r="BO33" s="38">
        <v>6</v>
      </c>
      <c r="BP33" s="38"/>
      <c r="BQ33" s="38">
        <v>8</v>
      </c>
      <c r="BR33" s="38"/>
      <c r="BS33" s="38">
        <v>5</v>
      </c>
      <c r="BT33" s="38"/>
      <c r="BU33" s="38">
        <v>7</v>
      </c>
      <c r="BV33" s="38"/>
      <c r="BW33" s="38">
        <v>7</v>
      </c>
      <c r="BX33" s="38"/>
      <c r="BY33" s="38">
        <v>9</v>
      </c>
      <c r="BZ33" s="38"/>
      <c r="CA33" s="38">
        <v>7</v>
      </c>
      <c r="CB33" s="38"/>
      <c r="CC33" s="38">
        <v>6</v>
      </c>
      <c r="CD33" s="38"/>
      <c r="CE33" s="38">
        <v>8</v>
      </c>
      <c r="CF33" s="38"/>
      <c r="CG33" s="38">
        <v>6</v>
      </c>
      <c r="CH33" s="38"/>
      <c r="CI33" s="16">
        <f t="shared" si="12"/>
        <v>228</v>
      </c>
      <c r="CJ33" s="34">
        <f t="shared" si="13"/>
        <v>7.125</v>
      </c>
      <c r="CK33" s="16" t="str">
        <f t="shared" si="14"/>
        <v>Khá</v>
      </c>
      <c r="CL33" s="16">
        <f t="shared" si="15"/>
        <v>232</v>
      </c>
      <c r="CM33" s="46">
        <f t="shared" si="16"/>
        <v>7.25</v>
      </c>
      <c r="CN33" s="16" t="str">
        <f t="shared" si="17"/>
        <v>Khá</v>
      </c>
      <c r="CO33" s="16">
        <f t="shared" si="18"/>
        <v>384</v>
      </c>
      <c r="CP33" s="46">
        <f t="shared" si="19"/>
        <v>6.9818181818181815</v>
      </c>
      <c r="CQ33" s="37" t="str">
        <f t="shared" si="20"/>
        <v>TBK</v>
      </c>
      <c r="CR33" s="16">
        <f t="shared" si="21"/>
        <v>388</v>
      </c>
      <c r="CS33" s="46">
        <f t="shared" si="22"/>
        <v>7.054545454545455</v>
      </c>
      <c r="CT33" s="16" t="str">
        <f t="shared" si="23"/>
        <v>Khá</v>
      </c>
    </row>
    <row r="34" spans="1:98" ht="21.75" customHeight="1">
      <c r="A34" s="11">
        <v>25</v>
      </c>
      <c r="B34" s="12" t="s">
        <v>52</v>
      </c>
      <c r="C34" s="24" t="s">
        <v>171</v>
      </c>
      <c r="D34" s="54" t="s">
        <v>172</v>
      </c>
      <c r="E34" s="55" t="s">
        <v>173</v>
      </c>
      <c r="F34" s="27">
        <v>1</v>
      </c>
      <c r="G34" s="21">
        <v>7</v>
      </c>
      <c r="H34" s="21"/>
      <c r="I34" s="21">
        <v>8</v>
      </c>
      <c r="J34" s="21"/>
      <c r="K34" s="21">
        <v>5</v>
      </c>
      <c r="L34" s="21"/>
      <c r="M34" s="21">
        <v>7</v>
      </c>
      <c r="N34" s="21"/>
      <c r="O34" s="21">
        <v>7</v>
      </c>
      <c r="P34" s="21"/>
      <c r="Q34" s="21">
        <v>8</v>
      </c>
      <c r="R34" s="21"/>
      <c r="S34" s="21">
        <v>3</v>
      </c>
      <c r="T34" s="21">
        <v>6</v>
      </c>
      <c r="U34" s="21">
        <v>6</v>
      </c>
      <c r="V34" s="21"/>
      <c r="W34" s="21">
        <v>8</v>
      </c>
      <c r="X34" s="21"/>
      <c r="Y34" s="21">
        <v>9</v>
      </c>
      <c r="Z34" s="21"/>
      <c r="AA34" s="16">
        <f t="shared" si="0"/>
        <v>152</v>
      </c>
      <c r="AB34" s="16">
        <f t="shared" si="1"/>
        <v>6.333333333333333</v>
      </c>
      <c r="AC34" s="20" t="str">
        <f t="shared" si="2"/>
        <v>TBK</v>
      </c>
      <c r="AD34" s="16">
        <f t="shared" si="3"/>
        <v>161</v>
      </c>
      <c r="AE34" s="43">
        <f t="shared" si="4"/>
        <v>6.708333333333333</v>
      </c>
      <c r="AF34" s="20" t="str">
        <f t="shared" si="5"/>
        <v>TBK</v>
      </c>
      <c r="AG34" s="38">
        <v>7</v>
      </c>
      <c r="AH34" s="38"/>
      <c r="AI34" s="38">
        <v>9</v>
      </c>
      <c r="AJ34" s="38"/>
      <c r="AK34" s="38">
        <v>5</v>
      </c>
      <c r="AL34" s="38"/>
      <c r="AM34" s="38">
        <v>5</v>
      </c>
      <c r="AN34" s="38"/>
      <c r="AO34" s="38">
        <v>5</v>
      </c>
      <c r="AP34" s="38"/>
      <c r="AQ34" s="38">
        <v>7</v>
      </c>
      <c r="AR34" s="38"/>
      <c r="AS34" s="38">
        <v>8</v>
      </c>
      <c r="AT34" s="38"/>
      <c r="AU34" s="38">
        <v>5</v>
      </c>
      <c r="AV34" s="38"/>
      <c r="AW34" s="38">
        <v>9</v>
      </c>
      <c r="AX34" s="38"/>
      <c r="AY34" s="38">
        <v>8</v>
      </c>
      <c r="AZ34" s="38"/>
      <c r="BA34" s="16">
        <f t="shared" si="6"/>
        <v>156</v>
      </c>
      <c r="BB34" s="34">
        <f t="shared" si="7"/>
        <v>6.782608695652174</v>
      </c>
      <c r="BC34" s="16" t="str">
        <f t="shared" si="8"/>
        <v>TBK</v>
      </c>
      <c r="BD34" s="16">
        <f t="shared" si="9"/>
        <v>156</v>
      </c>
      <c r="BE34" s="46">
        <f t="shared" si="10"/>
        <v>6.782608695652174</v>
      </c>
      <c r="BF34" s="16" t="str">
        <f t="shared" si="11"/>
        <v>TBK</v>
      </c>
      <c r="BG34" s="38">
        <v>9</v>
      </c>
      <c r="BH34" s="38"/>
      <c r="BI34" s="38">
        <v>10</v>
      </c>
      <c r="BJ34" s="38"/>
      <c r="BK34" s="38">
        <v>6</v>
      </c>
      <c r="BL34" s="38"/>
      <c r="BM34" s="38">
        <v>8</v>
      </c>
      <c r="BN34" s="38"/>
      <c r="BO34" s="38">
        <v>7</v>
      </c>
      <c r="BP34" s="38"/>
      <c r="BQ34" s="38">
        <v>8</v>
      </c>
      <c r="BR34" s="38"/>
      <c r="BS34" s="38">
        <v>5</v>
      </c>
      <c r="BT34" s="38"/>
      <c r="BU34" s="38">
        <v>4</v>
      </c>
      <c r="BV34" s="38">
        <v>8</v>
      </c>
      <c r="BW34" s="38">
        <v>6</v>
      </c>
      <c r="BX34" s="38"/>
      <c r="BY34" s="38">
        <v>8</v>
      </c>
      <c r="BZ34" s="38"/>
      <c r="CA34" s="38">
        <v>6</v>
      </c>
      <c r="CB34" s="38"/>
      <c r="CC34" s="38">
        <v>5</v>
      </c>
      <c r="CD34" s="38"/>
      <c r="CE34" s="38">
        <v>6</v>
      </c>
      <c r="CF34" s="38"/>
      <c r="CG34" s="38">
        <v>5</v>
      </c>
      <c r="CH34" s="38"/>
      <c r="CI34" s="16">
        <f t="shared" si="12"/>
        <v>210</v>
      </c>
      <c r="CJ34" s="34">
        <f t="shared" si="13"/>
        <v>6.5625</v>
      </c>
      <c r="CK34" s="16" t="str">
        <f t="shared" si="14"/>
        <v>TBK</v>
      </c>
      <c r="CL34" s="16">
        <f t="shared" si="15"/>
        <v>218</v>
      </c>
      <c r="CM34" s="46">
        <f t="shared" si="16"/>
        <v>6.8125</v>
      </c>
      <c r="CN34" s="16" t="str">
        <f t="shared" si="17"/>
        <v>TBK</v>
      </c>
      <c r="CO34" s="16">
        <f t="shared" si="18"/>
        <v>366</v>
      </c>
      <c r="CP34" s="46">
        <f t="shared" si="19"/>
        <v>6.654545454545454</v>
      </c>
      <c r="CQ34" s="37" t="str">
        <f t="shared" si="20"/>
        <v>TBK</v>
      </c>
      <c r="CR34" s="16">
        <f t="shared" si="21"/>
        <v>374</v>
      </c>
      <c r="CS34" s="46">
        <f t="shared" si="22"/>
        <v>6.8</v>
      </c>
      <c r="CT34" s="16" t="str">
        <f t="shared" si="23"/>
        <v>TBK</v>
      </c>
    </row>
    <row r="35" spans="1:98" ht="21.75" customHeight="1">
      <c r="A35" s="11">
        <v>26</v>
      </c>
      <c r="B35" s="12" t="s">
        <v>81</v>
      </c>
      <c r="C35" s="24" t="s">
        <v>174</v>
      </c>
      <c r="D35" s="54" t="s">
        <v>175</v>
      </c>
      <c r="E35" s="55" t="s">
        <v>176</v>
      </c>
      <c r="F35" s="27">
        <v>2</v>
      </c>
      <c r="G35" s="21">
        <v>7</v>
      </c>
      <c r="H35" s="21"/>
      <c r="I35" s="21">
        <v>8</v>
      </c>
      <c r="J35" s="21"/>
      <c r="K35" s="21">
        <v>3</v>
      </c>
      <c r="L35" s="21">
        <v>3</v>
      </c>
      <c r="M35" s="21">
        <v>6</v>
      </c>
      <c r="N35" s="21"/>
      <c r="O35" s="21">
        <v>6</v>
      </c>
      <c r="P35" s="21"/>
      <c r="Q35" s="21">
        <v>8</v>
      </c>
      <c r="R35" s="21"/>
      <c r="S35" s="21">
        <v>4</v>
      </c>
      <c r="T35" s="21">
        <v>5</v>
      </c>
      <c r="U35" s="21">
        <v>8</v>
      </c>
      <c r="V35" s="21"/>
      <c r="W35" s="21">
        <v>9</v>
      </c>
      <c r="X35" s="21"/>
      <c r="Y35" s="21">
        <v>8</v>
      </c>
      <c r="Z35" s="21"/>
      <c r="AA35" s="16">
        <f t="shared" si="0"/>
        <v>146</v>
      </c>
      <c r="AB35" s="16">
        <f t="shared" si="1"/>
        <v>6.083333333333333</v>
      </c>
      <c r="AC35" s="20" t="str">
        <f t="shared" si="2"/>
        <v>TBK</v>
      </c>
      <c r="AD35" s="16">
        <f t="shared" si="3"/>
        <v>149</v>
      </c>
      <c r="AE35" s="43">
        <f t="shared" si="4"/>
        <v>6.208333333333333</v>
      </c>
      <c r="AF35" s="20" t="str">
        <f t="shared" si="5"/>
        <v>TBK</v>
      </c>
      <c r="AG35" s="38">
        <v>6</v>
      </c>
      <c r="AH35" s="38"/>
      <c r="AI35" s="38">
        <v>9</v>
      </c>
      <c r="AJ35" s="38"/>
      <c r="AK35" s="38">
        <v>4</v>
      </c>
      <c r="AL35" s="38">
        <v>6</v>
      </c>
      <c r="AM35" s="38">
        <v>6</v>
      </c>
      <c r="AN35" s="38"/>
      <c r="AO35" s="38">
        <v>4</v>
      </c>
      <c r="AP35" s="38">
        <v>5</v>
      </c>
      <c r="AQ35" s="38">
        <v>8</v>
      </c>
      <c r="AR35" s="38"/>
      <c r="AS35" s="38">
        <v>6</v>
      </c>
      <c r="AT35" s="38"/>
      <c r="AU35" s="38">
        <v>4</v>
      </c>
      <c r="AV35" s="38">
        <v>4</v>
      </c>
      <c r="AW35" s="38">
        <v>9</v>
      </c>
      <c r="AX35" s="38"/>
      <c r="AY35" s="38">
        <v>3</v>
      </c>
      <c r="AZ35" s="38">
        <v>7</v>
      </c>
      <c r="BA35" s="16">
        <f t="shared" si="6"/>
        <v>131</v>
      </c>
      <c r="BB35" s="34">
        <f t="shared" si="7"/>
        <v>5.695652173913044</v>
      </c>
      <c r="BC35" s="16" t="str">
        <f t="shared" si="8"/>
        <v>TB</v>
      </c>
      <c r="BD35" s="16">
        <f t="shared" si="9"/>
        <v>152</v>
      </c>
      <c r="BE35" s="46">
        <f t="shared" si="10"/>
        <v>6.608695652173913</v>
      </c>
      <c r="BF35" s="16" t="str">
        <f t="shared" si="11"/>
        <v>TBK</v>
      </c>
      <c r="BG35" s="38">
        <v>7</v>
      </c>
      <c r="BH35" s="38"/>
      <c r="BI35" s="38">
        <v>7</v>
      </c>
      <c r="BJ35" s="38"/>
      <c r="BK35" s="38">
        <v>5</v>
      </c>
      <c r="BL35" s="38"/>
      <c r="BM35" s="38">
        <v>6</v>
      </c>
      <c r="BN35" s="38"/>
      <c r="BO35" s="38">
        <v>5</v>
      </c>
      <c r="BP35" s="38"/>
      <c r="BQ35" s="38">
        <v>8</v>
      </c>
      <c r="BR35" s="38"/>
      <c r="BS35" s="38">
        <v>4</v>
      </c>
      <c r="BT35" s="38">
        <v>6</v>
      </c>
      <c r="BU35" s="38">
        <v>5</v>
      </c>
      <c r="BV35" s="38"/>
      <c r="BW35" s="38">
        <v>7</v>
      </c>
      <c r="BX35" s="38"/>
      <c r="BY35" s="38">
        <v>7</v>
      </c>
      <c r="BZ35" s="38"/>
      <c r="CA35" s="38">
        <v>4</v>
      </c>
      <c r="CB35" s="38">
        <v>7</v>
      </c>
      <c r="CC35" s="38">
        <v>6</v>
      </c>
      <c r="CD35" s="38"/>
      <c r="CE35" s="38">
        <v>8</v>
      </c>
      <c r="CF35" s="38"/>
      <c r="CG35" s="38">
        <v>5</v>
      </c>
      <c r="CH35" s="38"/>
      <c r="CI35" s="16">
        <f t="shared" si="12"/>
        <v>187</v>
      </c>
      <c r="CJ35" s="34">
        <f t="shared" si="13"/>
        <v>5.84375</v>
      </c>
      <c r="CK35" s="16" t="str">
        <f t="shared" si="14"/>
        <v>TB</v>
      </c>
      <c r="CL35" s="16">
        <f t="shared" si="15"/>
        <v>202</v>
      </c>
      <c r="CM35" s="46">
        <f t="shared" si="16"/>
        <v>6.3125</v>
      </c>
      <c r="CN35" s="16" t="str">
        <f t="shared" si="17"/>
        <v>TBK</v>
      </c>
      <c r="CO35" s="16">
        <f t="shared" si="18"/>
        <v>318</v>
      </c>
      <c r="CP35" s="46">
        <f t="shared" si="19"/>
        <v>5.781818181818182</v>
      </c>
      <c r="CQ35" s="37" t="str">
        <f t="shared" si="20"/>
        <v>TB</v>
      </c>
      <c r="CR35" s="16">
        <f t="shared" si="21"/>
        <v>354</v>
      </c>
      <c r="CS35" s="46">
        <f t="shared" si="22"/>
        <v>6.4363636363636365</v>
      </c>
      <c r="CT35" s="16" t="str">
        <f t="shared" si="23"/>
        <v>TBK</v>
      </c>
    </row>
    <row r="36" spans="1:98" ht="21.75" customHeight="1">
      <c r="A36" s="11">
        <v>27</v>
      </c>
      <c r="B36" s="12" t="s">
        <v>35</v>
      </c>
      <c r="C36" s="24" t="s">
        <v>177</v>
      </c>
      <c r="D36" s="54" t="s">
        <v>178</v>
      </c>
      <c r="E36" s="55" t="s">
        <v>13</v>
      </c>
      <c r="F36" s="27">
        <v>3</v>
      </c>
      <c r="G36" s="21">
        <v>6</v>
      </c>
      <c r="H36" s="21"/>
      <c r="I36" s="21">
        <v>7</v>
      </c>
      <c r="J36" s="21"/>
      <c r="K36" s="21">
        <v>5</v>
      </c>
      <c r="L36" s="21"/>
      <c r="M36" s="21">
        <v>4</v>
      </c>
      <c r="N36" s="21">
        <v>6</v>
      </c>
      <c r="O36" s="21">
        <v>3</v>
      </c>
      <c r="P36" s="21">
        <v>5</v>
      </c>
      <c r="Q36" s="21">
        <v>6</v>
      </c>
      <c r="R36" s="21"/>
      <c r="S36" s="21">
        <v>1</v>
      </c>
      <c r="T36" s="21">
        <v>2</v>
      </c>
      <c r="U36" s="21">
        <v>7</v>
      </c>
      <c r="V36" s="21"/>
      <c r="W36" s="21">
        <v>6</v>
      </c>
      <c r="X36" s="21"/>
      <c r="Y36" s="21">
        <v>6</v>
      </c>
      <c r="Z36" s="21"/>
      <c r="AA36" s="16">
        <f t="shared" si="0"/>
        <v>115</v>
      </c>
      <c r="AB36" s="16">
        <f t="shared" si="1"/>
        <v>4.791666666666667</v>
      </c>
      <c r="AC36" s="20" t="str">
        <f t="shared" si="2"/>
        <v>Yếu</v>
      </c>
      <c r="AD36" s="16">
        <f t="shared" si="3"/>
        <v>128</v>
      </c>
      <c r="AE36" s="43">
        <f t="shared" si="4"/>
        <v>5.333333333333333</v>
      </c>
      <c r="AF36" s="20" t="str">
        <f t="shared" si="5"/>
        <v>TB</v>
      </c>
      <c r="AG36" s="38">
        <v>5</v>
      </c>
      <c r="AH36" s="38"/>
      <c r="AI36" s="38">
        <v>8</v>
      </c>
      <c r="AJ36" s="38"/>
      <c r="AK36" s="38">
        <v>3</v>
      </c>
      <c r="AL36" s="38">
        <v>3</v>
      </c>
      <c r="AM36" s="38">
        <v>5</v>
      </c>
      <c r="AN36" s="38"/>
      <c r="AO36" s="38">
        <v>4</v>
      </c>
      <c r="AP36" s="38">
        <v>3</v>
      </c>
      <c r="AQ36" s="38">
        <v>3</v>
      </c>
      <c r="AR36" s="38">
        <v>6</v>
      </c>
      <c r="AS36" s="38">
        <v>7</v>
      </c>
      <c r="AT36" s="38"/>
      <c r="AU36" s="38">
        <v>5</v>
      </c>
      <c r="AV36" s="38"/>
      <c r="AW36" s="38">
        <v>9</v>
      </c>
      <c r="AX36" s="38"/>
      <c r="AY36" s="38">
        <v>7</v>
      </c>
      <c r="AZ36" s="38"/>
      <c r="BA36" s="16">
        <f t="shared" si="6"/>
        <v>127</v>
      </c>
      <c r="BB36" s="34">
        <f t="shared" si="7"/>
        <v>5.521739130434782</v>
      </c>
      <c r="BC36" s="16" t="str">
        <f t="shared" si="8"/>
        <v>TB</v>
      </c>
      <c r="BD36" s="16">
        <f t="shared" si="9"/>
        <v>133</v>
      </c>
      <c r="BE36" s="46">
        <f t="shared" si="10"/>
        <v>5.782608695652174</v>
      </c>
      <c r="BF36" s="16" t="str">
        <f t="shared" si="11"/>
        <v>TB</v>
      </c>
      <c r="BG36" s="38">
        <v>9</v>
      </c>
      <c r="BH36" s="38"/>
      <c r="BI36" s="38">
        <v>8</v>
      </c>
      <c r="BJ36" s="38"/>
      <c r="BK36" s="38">
        <v>5</v>
      </c>
      <c r="BL36" s="38"/>
      <c r="BM36" s="38">
        <v>7</v>
      </c>
      <c r="BN36" s="38"/>
      <c r="BO36" s="38">
        <v>6</v>
      </c>
      <c r="BP36" s="38"/>
      <c r="BQ36" s="38">
        <v>7</v>
      </c>
      <c r="BR36" s="38"/>
      <c r="BS36" s="38">
        <v>5</v>
      </c>
      <c r="BT36" s="38"/>
      <c r="BU36" s="38">
        <v>4</v>
      </c>
      <c r="BV36" s="38">
        <v>3</v>
      </c>
      <c r="BW36" s="38">
        <v>5</v>
      </c>
      <c r="BX36" s="38"/>
      <c r="BY36" s="38">
        <v>9</v>
      </c>
      <c r="BZ36" s="38"/>
      <c r="CA36" s="38">
        <v>6</v>
      </c>
      <c r="CB36" s="38"/>
      <c r="CC36" s="38">
        <v>5</v>
      </c>
      <c r="CD36" s="38"/>
      <c r="CE36" s="38">
        <v>5</v>
      </c>
      <c r="CF36" s="38"/>
      <c r="CG36" s="38">
        <v>3</v>
      </c>
      <c r="CH36" s="38">
        <v>7</v>
      </c>
      <c r="CI36" s="16">
        <f t="shared" si="12"/>
        <v>195</v>
      </c>
      <c r="CJ36" s="34">
        <f t="shared" si="13"/>
        <v>6.09375</v>
      </c>
      <c r="CK36" s="16" t="str">
        <f t="shared" si="14"/>
        <v>TBK</v>
      </c>
      <c r="CL36" s="16">
        <f t="shared" si="15"/>
        <v>203</v>
      </c>
      <c r="CM36" s="46">
        <f t="shared" si="16"/>
        <v>6.34375</v>
      </c>
      <c r="CN36" s="16" t="str">
        <f t="shared" si="17"/>
        <v>TBK</v>
      </c>
      <c r="CO36" s="16">
        <f t="shared" si="18"/>
        <v>322</v>
      </c>
      <c r="CP36" s="46">
        <f t="shared" si="19"/>
        <v>5.8545454545454545</v>
      </c>
      <c r="CQ36" s="37" t="str">
        <f t="shared" si="20"/>
        <v>TB</v>
      </c>
      <c r="CR36" s="16">
        <f t="shared" si="21"/>
        <v>336</v>
      </c>
      <c r="CS36" s="46">
        <f t="shared" si="22"/>
        <v>6.109090909090909</v>
      </c>
      <c r="CT36" s="16" t="str">
        <f t="shared" si="23"/>
        <v>TBK</v>
      </c>
    </row>
    <row r="37" spans="1:98" ht="21.75" customHeight="1">
      <c r="A37" s="11">
        <v>28</v>
      </c>
      <c r="B37" s="12" t="s">
        <v>53</v>
      </c>
      <c r="C37" s="24" t="s">
        <v>179</v>
      </c>
      <c r="D37" s="54" t="s">
        <v>25</v>
      </c>
      <c r="E37" s="55" t="s">
        <v>180</v>
      </c>
      <c r="F37" s="27">
        <v>4</v>
      </c>
      <c r="G37" s="21">
        <v>6</v>
      </c>
      <c r="H37" s="21"/>
      <c r="I37" s="21">
        <v>6</v>
      </c>
      <c r="J37" s="21"/>
      <c r="K37" s="21">
        <v>5</v>
      </c>
      <c r="L37" s="21"/>
      <c r="M37" s="21">
        <v>5</v>
      </c>
      <c r="N37" s="21"/>
      <c r="O37" s="21">
        <v>7</v>
      </c>
      <c r="P37" s="21"/>
      <c r="Q37" s="21">
        <v>6</v>
      </c>
      <c r="R37" s="21"/>
      <c r="S37" s="21">
        <v>3</v>
      </c>
      <c r="T37" s="21">
        <v>6</v>
      </c>
      <c r="U37" s="21">
        <v>4</v>
      </c>
      <c r="V37" s="21">
        <v>8</v>
      </c>
      <c r="W37" s="21">
        <v>6</v>
      </c>
      <c r="X37" s="21"/>
      <c r="Y37" s="21">
        <v>5</v>
      </c>
      <c r="Z37" s="21"/>
      <c r="AA37" s="16">
        <f t="shared" si="0"/>
        <v>124</v>
      </c>
      <c r="AB37" s="16">
        <f t="shared" si="1"/>
        <v>5.166666666666667</v>
      </c>
      <c r="AC37" s="20" t="str">
        <f t="shared" si="2"/>
        <v>TB</v>
      </c>
      <c r="AD37" s="16">
        <f t="shared" si="3"/>
        <v>141</v>
      </c>
      <c r="AE37" s="43">
        <f t="shared" si="4"/>
        <v>5.875</v>
      </c>
      <c r="AF37" s="20" t="str">
        <f t="shared" si="5"/>
        <v>TB</v>
      </c>
      <c r="AG37" s="38">
        <v>7</v>
      </c>
      <c r="AH37" s="38"/>
      <c r="AI37" s="38">
        <v>8</v>
      </c>
      <c r="AJ37" s="38"/>
      <c r="AK37" s="38">
        <v>5</v>
      </c>
      <c r="AL37" s="38"/>
      <c r="AM37" s="38">
        <v>3</v>
      </c>
      <c r="AN37" s="38">
        <v>7</v>
      </c>
      <c r="AO37" s="38">
        <v>5</v>
      </c>
      <c r="AP37" s="38"/>
      <c r="AQ37" s="38">
        <v>7</v>
      </c>
      <c r="AR37" s="38"/>
      <c r="AS37" s="38">
        <v>7</v>
      </c>
      <c r="AT37" s="38"/>
      <c r="AU37" s="38">
        <v>7</v>
      </c>
      <c r="AV37" s="38"/>
      <c r="AW37" s="38">
        <v>9</v>
      </c>
      <c r="AX37" s="38"/>
      <c r="AY37" s="38">
        <v>8</v>
      </c>
      <c r="AZ37" s="38"/>
      <c r="BA37" s="16">
        <f t="shared" si="6"/>
        <v>151</v>
      </c>
      <c r="BB37" s="34">
        <f t="shared" si="7"/>
        <v>6.565217391304348</v>
      </c>
      <c r="BC37" s="16" t="str">
        <f t="shared" si="8"/>
        <v>TBK</v>
      </c>
      <c r="BD37" s="16">
        <f t="shared" si="9"/>
        <v>159</v>
      </c>
      <c r="BE37" s="46">
        <f t="shared" si="10"/>
        <v>6.913043478260869</v>
      </c>
      <c r="BF37" s="16" t="str">
        <f t="shared" si="11"/>
        <v>TBK</v>
      </c>
      <c r="BG37" s="38">
        <v>9</v>
      </c>
      <c r="BH37" s="38"/>
      <c r="BI37" s="38">
        <v>8</v>
      </c>
      <c r="BJ37" s="38"/>
      <c r="BK37" s="38">
        <v>8</v>
      </c>
      <c r="BL37" s="38"/>
      <c r="BM37" s="38">
        <v>8</v>
      </c>
      <c r="BN37" s="38"/>
      <c r="BO37" s="38">
        <v>7</v>
      </c>
      <c r="BP37" s="38"/>
      <c r="BQ37" s="38">
        <v>9</v>
      </c>
      <c r="BR37" s="38"/>
      <c r="BS37" s="38">
        <v>6</v>
      </c>
      <c r="BT37" s="38"/>
      <c r="BU37" s="38">
        <v>6</v>
      </c>
      <c r="BV37" s="38"/>
      <c r="BW37" s="38">
        <v>8</v>
      </c>
      <c r="BX37" s="38"/>
      <c r="BY37" s="38">
        <v>9</v>
      </c>
      <c r="BZ37" s="38"/>
      <c r="CA37" s="38">
        <v>9</v>
      </c>
      <c r="CB37" s="38"/>
      <c r="CC37" s="38">
        <v>7</v>
      </c>
      <c r="CD37" s="38"/>
      <c r="CE37" s="38">
        <v>7</v>
      </c>
      <c r="CF37" s="38"/>
      <c r="CG37" s="38">
        <v>6</v>
      </c>
      <c r="CH37" s="38"/>
      <c r="CI37" s="16">
        <f t="shared" si="12"/>
        <v>247</v>
      </c>
      <c r="CJ37" s="34">
        <f t="shared" si="13"/>
        <v>7.71875</v>
      </c>
      <c r="CK37" s="16" t="str">
        <f t="shared" si="14"/>
        <v>Khá</v>
      </c>
      <c r="CL37" s="16">
        <f t="shared" si="15"/>
        <v>247</v>
      </c>
      <c r="CM37" s="46">
        <f t="shared" si="16"/>
        <v>7.71875</v>
      </c>
      <c r="CN37" s="16" t="str">
        <f t="shared" si="17"/>
        <v>Khá</v>
      </c>
      <c r="CO37" s="16">
        <f t="shared" si="18"/>
        <v>398</v>
      </c>
      <c r="CP37" s="46">
        <f t="shared" si="19"/>
        <v>7.236363636363636</v>
      </c>
      <c r="CQ37" s="37" t="str">
        <f t="shared" si="20"/>
        <v>Khá</v>
      </c>
      <c r="CR37" s="16">
        <f t="shared" si="21"/>
        <v>406</v>
      </c>
      <c r="CS37" s="46">
        <f t="shared" si="22"/>
        <v>7.381818181818182</v>
      </c>
      <c r="CT37" s="16" t="str">
        <f t="shared" si="23"/>
        <v>Khá</v>
      </c>
    </row>
    <row r="38" spans="1:98" ht="21.75" customHeight="1">
      <c r="A38" s="11">
        <v>29</v>
      </c>
      <c r="B38" s="12" t="s">
        <v>64</v>
      </c>
      <c r="C38" s="24" t="s">
        <v>181</v>
      </c>
      <c r="D38" s="54" t="s">
        <v>182</v>
      </c>
      <c r="E38" s="55" t="s">
        <v>26</v>
      </c>
      <c r="F38" s="27">
        <v>5</v>
      </c>
      <c r="G38" s="21">
        <v>6</v>
      </c>
      <c r="H38" s="21"/>
      <c r="I38" s="21">
        <v>5</v>
      </c>
      <c r="J38" s="21"/>
      <c r="K38" s="21">
        <v>3</v>
      </c>
      <c r="L38" s="21">
        <v>3</v>
      </c>
      <c r="M38" s="21">
        <v>6</v>
      </c>
      <c r="N38" s="21"/>
      <c r="O38" s="21">
        <v>6</v>
      </c>
      <c r="P38" s="21"/>
      <c r="Q38" s="21">
        <v>5</v>
      </c>
      <c r="R38" s="21"/>
      <c r="S38" s="21">
        <v>2</v>
      </c>
      <c r="T38" s="21">
        <v>5</v>
      </c>
      <c r="U38" s="21">
        <v>6</v>
      </c>
      <c r="V38" s="21"/>
      <c r="W38" s="21">
        <v>6</v>
      </c>
      <c r="X38" s="21"/>
      <c r="Y38" s="21">
        <v>7</v>
      </c>
      <c r="Z38" s="21"/>
      <c r="AA38" s="16">
        <f t="shared" si="0"/>
        <v>115</v>
      </c>
      <c r="AB38" s="16">
        <f t="shared" si="1"/>
        <v>4.791666666666667</v>
      </c>
      <c r="AC38" s="20" t="str">
        <f t="shared" si="2"/>
        <v>Yếu</v>
      </c>
      <c r="AD38" s="16">
        <f t="shared" si="3"/>
        <v>124</v>
      </c>
      <c r="AE38" s="43">
        <f t="shared" si="4"/>
        <v>5.166666666666667</v>
      </c>
      <c r="AF38" s="20" t="str">
        <f t="shared" si="5"/>
        <v>TB</v>
      </c>
      <c r="AG38" s="38">
        <v>5</v>
      </c>
      <c r="AH38" s="38"/>
      <c r="AI38" s="38">
        <v>7</v>
      </c>
      <c r="AJ38" s="38"/>
      <c r="AK38" s="38">
        <v>4</v>
      </c>
      <c r="AL38" s="38">
        <v>3</v>
      </c>
      <c r="AM38" s="38">
        <v>5</v>
      </c>
      <c r="AN38" s="38"/>
      <c r="AO38" s="38">
        <v>5</v>
      </c>
      <c r="AP38" s="38"/>
      <c r="AQ38" s="38">
        <v>6</v>
      </c>
      <c r="AR38" s="38"/>
      <c r="AS38" s="38">
        <v>7</v>
      </c>
      <c r="AT38" s="38"/>
      <c r="AU38" s="52">
        <v>0</v>
      </c>
      <c r="AV38" s="38">
        <v>5</v>
      </c>
      <c r="AW38" s="38">
        <v>9</v>
      </c>
      <c r="AX38" s="38"/>
      <c r="AY38" s="38">
        <v>7</v>
      </c>
      <c r="AZ38" s="38"/>
      <c r="BA38" s="16">
        <f t="shared" si="6"/>
        <v>133</v>
      </c>
      <c r="BB38" s="34">
        <f t="shared" si="7"/>
        <v>5.782608695652174</v>
      </c>
      <c r="BC38" s="16" t="str">
        <f t="shared" si="8"/>
        <v>TB</v>
      </c>
      <c r="BD38" s="16">
        <f t="shared" si="9"/>
        <v>138</v>
      </c>
      <c r="BE38" s="46">
        <f t="shared" si="10"/>
        <v>6</v>
      </c>
      <c r="BF38" s="16" t="str">
        <f t="shared" si="11"/>
        <v>TBK</v>
      </c>
      <c r="BG38" s="38">
        <v>9</v>
      </c>
      <c r="BH38" s="38"/>
      <c r="BI38" s="38">
        <v>7</v>
      </c>
      <c r="BJ38" s="38"/>
      <c r="BK38" s="38">
        <v>5</v>
      </c>
      <c r="BL38" s="38"/>
      <c r="BM38" s="38">
        <v>3</v>
      </c>
      <c r="BN38" s="38">
        <v>7</v>
      </c>
      <c r="BO38" s="38">
        <v>5</v>
      </c>
      <c r="BP38" s="38"/>
      <c r="BQ38" s="38">
        <v>8</v>
      </c>
      <c r="BR38" s="38"/>
      <c r="BS38" s="38">
        <v>5</v>
      </c>
      <c r="BT38" s="38"/>
      <c r="BU38" s="38">
        <v>6</v>
      </c>
      <c r="BV38" s="38"/>
      <c r="BW38" s="38">
        <v>7</v>
      </c>
      <c r="BX38" s="38"/>
      <c r="BY38" s="38">
        <v>7</v>
      </c>
      <c r="BZ38" s="38"/>
      <c r="CA38" s="38">
        <v>7</v>
      </c>
      <c r="CB38" s="38"/>
      <c r="CC38" s="38">
        <v>6</v>
      </c>
      <c r="CD38" s="38"/>
      <c r="CE38" s="38">
        <v>6</v>
      </c>
      <c r="CF38" s="38"/>
      <c r="CG38" s="38">
        <v>4</v>
      </c>
      <c r="CH38" s="38">
        <v>5</v>
      </c>
      <c r="CI38" s="16">
        <f t="shared" si="12"/>
        <v>202</v>
      </c>
      <c r="CJ38" s="34">
        <f t="shared" si="13"/>
        <v>6.3125</v>
      </c>
      <c r="CK38" s="16" t="str">
        <f t="shared" si="14"/>
        <v>TBK</v>
      </c>
      <c r="CL38" s="16">
        <f t="shared" si="15"/>
        <v>208</v>
      </c>
      <c r="CM38" s="46">
        <f t="shared" si="16"/>
        <v>6.5</v>
      </c>
      <c r="CN38" s="16" t="str">
        <f t="shared" si="17"/>
        <v>TBK</v>
      </c>
      <c r="CO38" s="16">
        <f t="shared" si="18"/>
        <v>335</v>
      </c>
      <c r="CP38" s="46">
        <f t="shared" si="19"/>
        <v>6.090909090909091</v>
      </c>
      <c r="CQ38" s="37" t="str">
        <f t="shared" si="20"/>
        <v>TBK</v>
      </c>
      <c r="CR38" s="16">
        <f t="shared" si="21"/>
        <v>346</v>
      </c>
      <c r="CS38" s="46">
        <f t="shared" si="22"/>
        <v>6.290909090909091</v>
      </c>
      <c r="CT38" s="16" t="str">
        <f t="shared" si="23"/>
        <v>TBK</v>
      </c>
    </row>
    <row r="39" spans="1:98" ht="21.75" customHeight="1">
      <c r="A39" s="11">
        <v>30</v>
      </c>
      <c r="B39" s="12" t="s">
        <v>54</v>
      </c>
      <c r="C39" s="24" t="s">
        <v>183</v>
      </c>
      <c r="D39" s="54" t="s">
        <v>22</v>
      </c>
      <c r="E39" s="55" t="s">
        <v>184</v>
      </c>
      <c r="F39" s="27">
        <v>6</v>
      </c>
      <c r="G39" s="21">
        <v>8</v>
      </c>
      <c r="H39" s="21"/>
      <c r="I39" s="21">
        <v>6</v>
      </c>
      <c r="J39" s="21"/>
      <c r="K39" s="21">
        <v>3</v>
      </c>
      <c r="L39" s="21">
        <v>5</v>
      </c>
      <c r="M39" s="21">
        <v>5</v>
      </c>
      <c r="N39" s="21"/>
      <c r="O39" s="21">
        <v>7</v>
      </c>
      <c r="P39" s="21"/>
      <c r="Q39" s="21">
        <v>7</v>
      </c>
      <c r="R39" s="21"/>
      <c r="S39" s="21">
        <v>2</v>
      </c>
      <c r="T39" s="21">
        <v>6</v>
      </c>
      <c r="U39" s="21">
        <v>5</v>
      </c>
      <c r="V39" s="21"/>
      <c r="W39" s="21">
        <v>6</v>
      </c>
      <c r="X39" s="21"/>
      <c r="Y39" s="21">
        <v>8</v>
      </c>
      <c r="Z39" s="21"/>
      <c r="AA39" s="16">
        <f t="shared" si="0"/>
        <v>122</v>
      </c>
      <c r="AB39" s="16">
        <f t="shared" si="1"/>
        <v>5.083333333333333</v>
      </c>
      <c r="AC39" s="20" t="str">
        <f t="shared" si="2"/>
        <v>TB</v>
      </c>
      <c r="AD39" s="16">
        <f t="shared" si="3"/>
        <v>144</v>
      </c>
      <c r="AE39" s="43">
        <f t="shared" si="4"/>
        <v>6</v>
      </c>
      <c r="AF39" s="20" t="str">
        <f t="shared" si="5"/>
        <v>TBK</v>
      </c>
      <c r="AG39" s="38">
        <v>7</v>
      </c>
      <c r="AH39" s="38"/>
      <c r="AI39" s="38">
        <v>9</v>
      </c>
      <c r="AJ39" s="38"/>
      <c r="AK39" s="38">
        <v>5</v>
      </c>
      <c r="AL39" s="38"/>
      <c r="AM39" s="38">
        <v>6</v>
      </c>
      <c r="AN39" s="38"/>
      <c r="AO39" s="38">
        <v>5</v>
      </c>
      <c r="AP39" s="38"/>
      <c r="AQ39" s="38">
        <v>6</v>
      </c>
      <c r="AR39" s="38"/>
      <c r="AS39" s="38">
        <v>8</v>
      </c>
      <c r="AT39" s="38"/>
      <c r="AU39" s="56">
        <v>10</v>
      </c>
      <c r="AV39" s="38"/>
      <c r="AW39" s="38">
        <v>9</v>
      </c>
      <c r="AX39" s="38"/>
      <c r="AY39" s="38">
        <v>8</v>
      </c>
      <c r="AZ39" s="38"/>
      <c r="BA39" s="16">
        <f t="shared" si="6"/>
        <v>161</v>
      </c>
      <c r="BB39" s="34">
        <f t="shared" si="7"/>
        <v>7</v>
      </c>
      <c r="BC39" s="16" t="str">
        <f t="shared" si="8"/>
        <v>Khá</v>
      </c>
      <c r="BD39" s="16">
        <f t="shared" si="9"/>
        <v>161</v>
      </c>
      <c r="BE39" s="46">
        <f t="shared" si="10"/>
        <v>7</v>
      </c>
      <c r="BF39" s="16" t="str">
        <f t="shared" si="11"/>
        <v>Khá</v>
      </c>
      <c r="BG39" s="38">
        <v>8</v>
      </c>
      <c r="BH39" s="38"/>
      <c r="BI39" s="38">
        <v>8</v>
      </c>
      <c r="BJ39" s="38"/>
      <c r="BK39" s="38">
        <v>7</v>
      </c>
      <c r="BL39" s="38"/>
      <c r="BM39" s="38">
        <v>8</v>
      </c>
      <c r="BN39" s="38"/>
      <c r="BO39" s="38">
        <v>7</v>
      </c>
      <c r="BP39" s="38"/>
      <c r="BQ39" s="38">
        <v>9</v>
      </c>
      <c r="BR39" s="38"/>
      <c r="BS39" s="38">
        <v>7</v>
      </c>
      <c r="BT39" s="38"/>
      <c r="BU39" s="38">
        <v>7</v>
      </c>
      <c r="BV39" s="38"/>
      <c r="BW39" s="38">
        <v>7</v>
      </c>
      <c r="BX39" s="38"/>
      <c r="BY39" s="38">
        <v>8</v>
      </c>
      <c r="BZ39" s="38"/>
      <c r="CA39" s="38">
        <v>7</v>
      </c>
      <c r="CB39" s="38"/>
      <c r="CC39" s="38">
        <v>7</v>
      </c>
      <c r="CD39" s="38"/>
      <c r="CE39" s="38">
        <v>8</v>
      </c>
      <c r="CF39" s="38"/>
      <c r="CG39" s="38">
        <v>5</v>
      </c>
      <c r="CH39" s="38"/>
      <c r="CI39" s="16">
        <f t="shared" si="12"/>
        <v>232</v>
      </c>
      <c r="CJ39" s="34">
        <f t="shared" si="13"/>
        <v>7.25</v>
      </c>
      <c r="CK39" s="16" t="str">
        <f t="shared" si="14"/>
        <v>Khá</v>
      </c>
      <c r="CL39" s="16">
        <f t="shared" si="15"/>
        <v>232</v>
      </c>
      <c r="CM39" s="46">
        <f t="shared" si="16"/>
        <v>7.25</v>
      </c>
      <c r="CN39" s="16" t="str">
        <f t="shared" si="17"/>
        <v>Khá</v>
      </c>
      <c r="CO39" s="16">
        <f t="shared" si="18"/>
        <v>393</v>
      </c>
      <c r="CP39" s="46">
        <f t="shared" si="19"/>
        <v>7.1454545454545455</v>
      </c>
      <c r="CQ39" s="37" t="str">
        <f t="shared" si="20"/>
        <v>Khá</v>
      </c>
      <c r="CR39" s="16">
        <f t="shared" si="21"/>
        <v>393</v>
      </c>
      <c r="CS39" s="46">
        <f t="shared" si="22"/>
        <v>7.1454545454545455</v>
      </c>
      <c r="CT39" s="16" t="str">
        <f t="shared" si="23"/>
        <v>Khá</v>
      </c>
    </row>
    <row r="40" spans="1:98" ht="21.75" customHeight="1">
      <c r="A40" s="11">
        <v>31</v>
      </c>
      <c r="B40" s="12" t="s">
        <v>36</v>
      </c>
      <c r="C40" s="24" t="s">
        <v>185</v>
      </c>
      <c r="D40" s="54" t="s">
        <v>9</v>
      </c>
      <c r="E40" s="55" t="s">
        <v>186</v>
      </c>
      <c r="F40" s="27">
        <v>2</v>
      </c>
      <c r="G40" s="21">
        <v>7</v>
      </c>
      <c r="H40" s="21"/>
      <c r="I40" s="21">
        <v>9</v>
      </c>
      <c r="J40" s="21"/>
      <c r="K40" s="21">
        <v>5</v>
      </c>
      <c r="L40" s="21"/>
      <c r="M40" s="21">
        <v>5</v>
      </c>
      <c r="N40" s="21"/>
      <c r="O40" s="21">
        <v>7</v>
      </c>
      <c r="P40" s="21"/>
      <c r="Q40" s="21">
        <v>4</v>
      </c>
      <c r="R40" s="21">
        <v>7</v>
      </c>
      <c r="S40" s="21">
        <v>5</v>
      </c>
      <c r="T40" s="21"/>
      <c r="U40" s="21">
        <v>9</v>
      </c>
      <c r="V40" s="21"/>
      <c r="W40" s="21">
        <v>7</v>
      </c>
      <c r="X40" s="21"/>
      <c r="Y40" s="21">
        <v>7</v>
      </c>
      <c r="Z40" s="21"/>
      <c r="AA40" s="16">
        <f t="shared" si="0"/>
        <v>146</v>
      </c>
      <c r="AB40" s="16">
        <f t="shared" si="1"/>
        <v>6.083333333333333</v>
      </c>
      <c r="AC40" s="20" t="str">
        <f t="shared" si="2"/>
        <v>TBK</v>
      </c>
      <c r="AD40" s="16">
        <f t="shared" si="3"/>
        <v>152</v>
      </c>
      <c r="AE40" s="43">
        <f t="shared" si="4"/>
        <v>6.333333333333333</v>
      </c>
      <c r="AF40" s="20" t="str">
        <f t="shared" si="5"/>
        <v>TBK</v>
      </c>
      <c r="AG40" s="38">
        <v>7</v>
      </c>
      <c r="AH40" s="38"/>
      <c r="AI40" s="38">
        <v>8</v>
      </c>
      <c r="AJ40" s="38"/>
      <c r="AK40" s="38">
        <v>5</v>
      </c>
      <c r="AL40" s="38"/>
      <c r="AM40" s="38">
        <v>6</v>
      </c>
      <c r="AN40" s="38"/>
      <c r="AO40" s="38">
        <v>6</v>
      </c>
      <c r="AP40" s="38"/>
      <c r="AQ40" s="38">
        <v>8</v>
      </c>
      <c r="AR40" s="38"/>
      <c r="AS40" s="38">
        <v>6</v>
      </c>
      <c r="AT40" s="38"/>
      <c r="AU40" s="38">
        <v>6</v>
      </c>
      <c r="AV40" s="38"/>
      <c r="AW40" s="38">
        <v>9</v>
      </c>
      <c r="AX40" s="38"/>
      <c r="AY40" s="38">
        <v>6</v>
      </c>
      <c r="AZ40" s="38"/>
      <c r="BA40" s="16">
        <f t="shared" si="6"/>
        <v>153</v>
      </c>
      <c r="BB40" s="34">
        <f t="shared" si="7"/>
        <v>6.6521739130434785</v>
      </c>
      <c r="BC40" s="16" t="str">
        <f t="shared" si="8"/>
        <v>TBK</v>
      </c>
      <c r="BD40" s="16">
        <f t="shared" si="9"/>
        <v>153</v>
      </c>
      <c r="BE40" s="46">
        <f t="shared" si="10"/>
        <v>6.6521739130434785</v>
      </c>
      <c r="BF40" s="16" t="str">
        <f t="shared" si="11"/>
        <v>TBK</v>
      </c>
      <c r="BG40" s="38">
        <v>7</v>
      </c>
      <c r="BH40" s="38"/>
      <c r="BI40" s="38">
        <v>9</v>
      </c>
      <c r="BJ40" s="38"/>
      <c r="BK40" s="38">
        <v>4</v>
      </c>
      <c r="BL40" s="38">
        <v>5</v>
      </c>
      <c r="BM40" s="38">
        <v>4</v>
      </c>
      <c r="BN40" s="38">
        <v>6</v>
      </c>
      <c r="BO40" s="38">
        <v>7</v>
      </c>
      <c r="BP40" s="38"/>
      <c r="BQ40" s="38">
        <v>7</v>
      </c>
      <c r="BR40" s="38"/>
      <c r="BS40" s="38">
        <v>6</v>
      </c>
      <c r="BT40" s="38"/>
      <c r="BU40" s="38">
        <v>5</v>
      </c>
      <c r="BV40" s="38"/>
      <c r="BW40" s="38">
        <v>5</v>
      </c>
      <c r="BX40" s="38"/>
      <c r="BY40" s="38">
        <v>7</v>
      </c>
      <c r="BZ40" s="38"/>
      <c r="CA40" s="38">
        <v>7</v>
      </c>
      <c r="CB40" s="38"/>
      <c r="CC40" s="38">
        <v>6</v>
      </c>
      <c r="CD40" s="38"/>
      <c r="CE40" s="38">
        <v>8</v>
      </c>
      <c r="CF40" s="38"/>
      <c r="CG40" s="38">
        <v>6</v>
      </c>
      <c r="CH40" s="38"/>
      <c r="CI40" s="16">
        <f t="shared" si="12"/>
        <v>199</v>
      </c>
      <c r="CJ40" s="34">
        <f t="shared" si="13"/>
        <v>6.21875</v>
      </c>
      <c r="CK40" s="16" t="str">
        <f t="shared" si="14"/>
        <v>TBK</v>
      </c>
      <c r="CL40" s="16">
        <f t="shared" si="15"/>
        <v>203</v>
      </c>
      <c r="CM40" s="46">
        <f t="shared" si="16"/>
        <v>6.34375</v>
      </c>
      <c r="CN40" s="16" t="str">
        <f t="shared" si="17"/>
        <v>TBK</v>
      </c>
      <c r="CO40" s="16">
        <f t="shared" si="18"/>
        <v>352</v>
      </c>
      <c r="CP40" s="46">
        <f t="shared" si="19"/>
        <v>6.4</v>
      </c>
      <c r="CQ40" s="37" t="str">
        <f t="shared" si="20"/>
        <v>TBK</v>
      </c>
      <c r="CR40" s="16">
        <f t="shared" si="21"/>
        <v>356</v>
      </c>
      <c r="CS40" s="46">
        <f t="shared" si="22"/>
        <v>6.472727272727273</v>
      </c>
      <c r="CT40" s="16" t="str">
        <f t="shared" si="23"/>
        <v>TBK</v>
      </c>
    </row>
    <row r="41" spans="1:98" ht="21.75" customHeight="1">
      <c r="A41" s="11">
        <v>32</v>
      </c>
      <c r="B41" s="12" t="s">
        <v>55</v>
      </c>
      <c r="C41" s="24" t="s">
        <v>187</v>
      </c>
      <c r="D41" s="54" t="s">
        <v>188</v>
      </c>
      <c r="E41" s="55" t="s">
        <v>186</v>
      </c>
      <c r="F41" s="27">
        <v>4</v>
      </c>
      <c r="G41" s="21">
        <v>8</v>
      </c>
      <c r="H41" s="21"/>
      <c r="I41" s="21">
        <v>7</v>
      </c>
      <c r="J41" s="21"/>
      <c r="K41" s="21">
        <v>7</v>
      </c>
      <c r="L41" s="21"/>
      <c r="M41" s="21">
        <v>7</v>
      </c>
      <c r="N41" s="21"/>
      <c r="O41" s="21">
        <v>8</v>
      </c>
      <c r="P41" s="21"/>
      <c r="Q41" s="21">
        <v>9</v>
      </c>
      <c r="R41" s="21"/>
      <c r="S41" s="21">
        <v>5</v>
      </c>
      <c r="T41" s="21"/>
      <c r="U41" s="21">
        <v>9</v>
      </c>
      <c r="V41" s="21"/>
      <c r="W41" s="21">
        <v>9</v>
      </c>
      <c r="X41" s="21"/>
      <c r="Y41" s="21">
        <v>4</v>
      </c>
      <c r="Z41" s="21">
        <v>6</v>
      </c>
      <c r="AA41" s="16">
        <f t="shared" si="0"/>
        <v>177</v>
      </c>
      <c r="AB41" s="16">
        <f t="shared" si="1"/>
        <v>7.375</v>
      </c>
      <c r="AC41" s="20" t="str">
        <f t="shared" si="2"/>
        <v>Khá</v>
      </c>
      <c r="AD41" s="16">
        <f t="shared" si="3"/>
        <v>179</v>
      </c>
      <c r="AE41" s="43">
        <f t="shared" si="4"/>
        <v>7.458333333333333</v>
      </c>
      <c r="AF41" s="20" t="str">
        <f t="shared" si="5"/>
        <v>Khá</v>
      </c>
      <c r="AG41" s="38">
        <v>8</v>
      </c>
      <c r="AH41" s="38"/>
      <c r="AI41" s="38">
        <v>9</v>
      </c>
      <c r="AJ41" s="38"/>
      <c r="AK41" s="38">
        <v>7</v>
      </c>
      <c r="AL41" s="38"/>
      <c r="AM41" s="38">
        <v>7</v>
      </c>
      <c r="AN41" s="38"/>
      <c r="AO41" s="38">
        <v>6</v>
      </c>
      <c r="AP41" s="38"/>
      <c r="AQ41" s="38">
        <v>8</v>
      </c>
      <c r="AR41" s="38"/>
      <c r="AS41" s="38">
        <v>8</v>
      </c>
      <c r="AT41" s="38"/>
      <c r="AU41" s="56">
        <v>10</v>
      </c>
      <c r="AV41" s="38"/>
      <c r="AW41" s="38">
        <v>9</v>
      </c>
      <c r="AX41" s="38"/>
      <c r="AY41" s="38">
        <v>8</v>
      </c>
      <c r="AZ41" s="38"/>
      <c r="BA41" s="16">
        <f t="shared" si="6"/>
        <v>179</v>
      </c>
      <c r="BB41" s="34">
        <f t="shared" si="7"/>
        <v>7.782608695652174</v>
      </c>
      <c r="BC41" s="16" t="str">
        <f t="shared" si="8"/>
        <v>Khá</v>
      </c>
      <c r="BD41" s="16">
        <f t="shared" si="9"/>
        <v>179</v>
      </c>
      <c r="BE41" s="46">
        <f t="shared" si="10"/>
        <v>7.782608695652174</v>
      </c>
      <c r="BF41" s="16" t="str">
        <f t="shared" si="11"/>
        <v>Khá</v>
      </c>
      <c r="BG41" s="38">
        <v>10</v>
      </c>
      <c r="BH41" s="38"/>
      <c r="BI41" s="38">
        <v>9</v>
      </c>
      <c r="BJ41" s="38"/>
      <c r="BK41" s="38">
        <v>7</v>
      </c>
      <c r="BL41" s="38"/>
      <c r="BM41" s="38">
        <v>8</v>
      </c>
      <c r="BN41" s="38"/>
      <c r="BO41" s="38">
        <v>8</v>
      </c>
      <c r="BP41" s="38"/>
      <c r="BQ41" s="38">
        <v>9</v>
      </c>
      <c r="BR41" s="38"/>
      <c r="BS41" s="38">
        <v>8</v>
      </c>
      <c r="BT41" s="38"/>
      <c r="BU41" s="38">
        <v>7</v>
      </c>
      <c r="BV41" s="38"/>
      <c r="BW41" s="38">
        <v>9</v>
      </c>
      <c r="BX41" s="38"/>
      <c r="BY41" s="38">
        <v>9</v>
      </c>
      <c r="BZ41" s="38"/>
      <c r="CA41" s="38">
        <v>7</v>
      </c>
      <c r="CB41" s="38"/>
      <c r="CC41" s="38">
        <v>9</v>
      </c>
      <c r="CD41" s="38"/>
      <c r="CE41" s="38">
        <v>7</v>
      </c>
      <c r="CF41" s="38"/>
      <c r="CG41" s="38">
        <v>7</v>
      </c>
      <c r="CH41" s="38"/>
      <c r="CI41" s="16">
        <f t="shared" si="12"/>
        <v>265</v>
      </c>
      <c r="CJ41" s="34">
        <f t="shared" si="13"/>
        <v>8.28125</v>
      </c>
      <c r="CK41" s="16" t="str">
        <f t="shared" si="14"/>
        <v>Giỏi</v>
      </c>
      <c r="CL41" s="16">
        <f t="shared" si="15"/>
        <v>265</v>
      </c>
      <c r="CM41" s="46">
        <f t="shared" si="16"/>
        <v>8.28125</v>
      </c>
      <c r="CN41" s="16" t="str">
        <f t="shared" si="17"/>
        <v>Giỏi</v>
      </c>
      <c r="CO41" s="16">
        <f t="shared" si="18"/>
        <v>444</v>
      </c>
      <c r="CP41" s="46">
        <f t="shared" si="19"/>
        <v>8.072727272727272</v>
      </c>
      <c r="CQ41" s="37" t="str">
        <f t="shared" si="20"/>
        <v>Giỏi</v>
      </c>
      <c r="CR41" s="16">
        <f t="shared" si="21"/>
        <v>444</v>
      </c>
      <c r="CS41" s="46">
        <f t="shared" si="22"/>
        <v>8.072727272727272</v>
      </c>
      <c r="CT41" s="16" t="str">
        <f t="shared" si="23"/>
        <v>Giỏi</v>
      </c>
    </row>
    <row r="42" spans="1:98" ht="21.75" customHeight="1">
      <c r="A42" s="11">
        <v>33</v>
      </c>
      <c r="B42" s="12" t="s">
        <v>65</v>
      </c>
      <c r="C42" s="24" t="s">
        <v>189</v>
      </c>
      <c r="D42" s="54" t="s">
        <v>190</v>
      </c>
      <c r="E42" s="55" t="s">
        <v>191</v>
      </c>
      <c r="F42" s="27">
        <v>1</v>
      </c>
      <c r="G42" s="21">
        <v>7</v>
      </c>
      <c r="H42" s="21"/>
      <c r="I42" s="21">
        <v>9</v>
      </c>
      <c r="J42" s="21"/>
      <c r="K42" s="21">
        <v>5</v>
      </c>
      <c r="L42" s="21"/>
      <c r="M42" s="21">
        <v>5</v>
      </c>
      <c r="N42" s="21"/>
      <c r="O42" s="21">
        <v>7</v>
      </c>
      <c r="P42" s="21"/>
      <c r="Q42" s="21">
        <v>8</v>
      </c>
      <c r="R42" s="21"/>
      <c r="S42" s="21">
        <v>3</v>
      </c>
      <c r="T42" s="21">
        <v>6</v>
      </c>
      <c r="U42" s="21">
        <v>9</v>
      </c>
      <c r="V42" s="21"/>
      <c r="W42" s="21">
        <v>6</v>
      </c>
      <c r="X42" s="21"/>
      <c r="Y42" s="21">
        <v>6</v>
      </c>
      <c r="Z42" s="21"/>
      <c r="AA42" s="16">
        <f aca="true" t="shared" si="24" ref="AA42:AA73">(G42+O42+Q42+U42)*2+(I42+Y42)*1+(K42)*5+(M42+S42+W42)*3</f>
        <v>144</v>
      </c>
      <c r="AB42" s="16">
        <f aca="true" t="shared" si="25" ref="AB42:AB73">AA42/$AA$9</f>
        <v>6</v>
      </c>
      <c r="AC42" s="20" t="str">
        <f aca="true" t="shared" si="26" ref="AC42:AC73">HLOOKUP(AB42,$CW$7:$DC$8,2)</f>
        <v>TBK</v>
      </c>
      <c r="AD42" s="16">
        <f aca="true" t="shared" si="27" ref="AD42:AD73">(MAX(G42:H42)+MAX(O42:P42)+MAX(Q42:R42)+MAX(U42:V42))*2+(MAX(I42:J42)+MAX(Y42:Z42))*1+(MAX(K42:L42))*5+(MAX(M42:N42)+MAX(S42:T42)+MAX(W42:X42))*3</f>
        <v>153</v>
      </c>
      <c r="AE42" s="43">
        <f aca="true" t="shared" si="28" ref="AE42:AE73">AD42/$AD$9</f>
        <v>6.375</v>
      </c>
      <c r="AF42" s="20" t="str">
        <f aca="true" t="shared" si="29" ref="AF42:AF73">HLOOKUP(AE42,$CW$7:$DC$8,2)</f>
        <v>TBK</v>
      </c>
      <c r="AG42" s="38">
        <v>8</v>
      </c>
      <c r="AH42" s="38"/>
      <c r="AI42" s="38">
        <v>8</v>
      </c>
      <c r="AJ42" s="38"/>
      <c r="AK42" s="38">
        <v>5</v>
      </c>
      <c r="AL42" s="38"/>
      <c r="AM42" s="38">
        <v>6</v>
      </c>
      <c r="AN42" s="38"/>
      <c r="AO42" s="38">
        <v>5</v>
      </c>
      <c r="AP42" s="38"/>
      <c r="AQ42" s="38">
        <v>9</v>
      </c>
      <c r="AR42" s="38"/>
      <c r="AS42" s="51">
        <v>7</v>
      </c>
      <c r="AT42" s="51"/>
      <c r="AU42" s="38">
        <v>7</v>
      </c>
      <c r="AV42" s="38"/>
      <c r="AW42" s="38">
        <v>9</v>
      </c>
      <c r="AX42" s="38"/>
      <c r="AY42" s="38">
        <v>8</v>
      </c>
      <c r="AZ42" s="38"/>
      <c r="BA42" s="16">
        <f aca="true" t="shared" si="30" ref="BA42:BA73">(AG42+AK42+AO42+AW42+AY42)*3+(AI42+AU42)*1+(AM42+AQ42+AS42)*2</f>
        <v>164</v>
      </c>
      <c r="BB42" s="34">
        <f aca="true" t="shared" si="31" ref="BB42:BB73">BA42/$BA$9</f>
        <v>7.130434782608695</v>
      </c>
      <c r="BC42" s="16" t="str">
        <f aca="true" t="shared" si="32" ref="BC42:BC73">HLOOKUP(BB42,$CW$7:$DC$8,2)</f>
        <v>Khá</v>
      </c>
      <c r="BD42" s="16">
        <f aca="true" t="shared" si="33" ref="BD42:BD73">(MAX(AG42:AH42)+MAX(AK42:AL42)+MAX(AO42:AP42)+MAX(AW42:AX42)+MAX(AY42:AZ42))*3+(MAX(AI42:AJ42)+MAX(AU42:AV42))*1+(MAX(AM42:AN42)+MAX(AQ42:AR42)+MAX(AS42:AT42))*2</f>
        <v>164</v>
      </c>
      <c r="BE42" s="46">
        <f aca="true" t="shared" si="34" ref="BE42:BE73">BD42/$BD$9</f>
        <v>7.130434782608695</v>
      </c>
      <c r="BF42" s="16" t="str">
        <f aca="true" t="shared" si="35" ref="BF42:BF73">HLOOKUP(BE42,$CW$7:$DC$8,2)</f>
        <v>Khá</v>
      </c>
      <c r="BG42" s="38">
        <v>8</v>
      </c>
      <c r="BH42" s="38"/>
      <c r="BI42" s="38">
        <v>8</v>
      </c>
      <c r="BJ42" s="38"/>
      <c r="BK42" s="38">
        <v>8</v>
      </c>
      <c r="BL42" s="38"/>
      <c r="BM42" s="38">
        <v>7</v>
      </c>
      <c r="BN42" s="38"/>
      <c r="BO42" s="38">
        <v>7</v>
      </c>
      <c r="BP42" s="38"/>
      <c r="BQ42" s="38">
        <v>9</v>
      </c>
      <c r="BR42" s="38"/>
      <c r="BS42" s="38">
        <v>7</v>
      </c>
      <c r="BT42" s="38"/>
      <c r="BU42" s="38">
        <v>8</v>
      </c>
      <c r="BV42" s="38"/>
      <c r="BW42" s="38">
        <v>7</v>
      </c>
      <c r="BX42" s="38"/>
      <c r="BY42" s="38">
        <v>8</v>
      </c>
      <c r="BZ42" s="38"/>
      <c r="CA42" s="38">
        <v>9</v>
      </c>
      <c r="CB42" s="38"/>
      <c r="CC42" s="38">
        <v>6</v>
      </c>
      <c r="CD42" s="38"/>
      <c r="CE42" s="38">
        <v>7</v>
      </c>
      <c r="CF42" s="38"/>
      <c r="CG42" s="38">
        <v>7</v>
      </c>
      <c r="CH42" s="38"/>
      <c r="CI42" s="16">
        <f aca="true" t="shared" si="36" ref="CI42:CI73">(BG42+BW42)*4+(BI42+BM42+BQ42+CE42)*1+(BK42+BU42+CC42+CG42)*2+(BO42+BS42+BY42+CA42)*3</f>
        <v>242</v>
      </c>
      <c r="CJ42" s="34">
        <f aca="true" t="shared" si="37" ref="CJ42:CJ73">CI42/$CI$9</f>
        <v>7.5625</v>
      </c>
      <c r="CK42" s="16" t="str">
        <f aca="true" t="shared" si="38" ref="CK42:CK73">HLOOKUP(CJ42,$CW$7:$DC$8,2)</f>
        <v>Khá</v>
      </c>
      <c r="CL42" s="16">
        <f aca="true" t="shared" si="39" ref="CL42:CL73">(MAX(BG42:BH42)+MAX(BW42:BX42))*4+(MAX(BI42:BJ42)+MAX(BM42:BN42)+MAX(BQ42:BR42)+MAX(CE42:CF42))*1+(MAX(BK42:BL42)+MAX(BU42:BV42)+MAX(CC42:CD42)+MAX(CG42:CH42))*2+(MAX(BO42:BP42)+MAX(BS42:BT42)+MAX(BY42:BZ42)+MAX(CA42:CB42))*3</f>
        <v>242</v>
      </c>
      <c r="CM42" s="46">
        <f aca="true" t="shared" si="40" ref="CM42:CM73">CL42/$CL$9</f>
        <v>7.5625</v>
      </c>
      <c r="CN42" s="16" t="str">
        <f aca="true" t="shared" si="41" ref="CN42:CN73">HLOOKUP(CM42,$CW$7:$DC$8,2)</f>
        <v>Khá</v>
      </c>
      <c r="CO42" s="16">
        <f aca="true" t="shared" si="42" ref="CO42:CO73">BA42+CI42</f>
        <v>406</v>
      </c>
      <c r="CP42" s="46">
        <f aca="true" t="shared" si="43" ref="CP42:CP73">CO42/$CO$9</f>
        <v>7.381818181818182</v>
      </c>
      <c r="CQ42" s="37" t="str">
        <f aca="true" t="shared" si="44" ref="CQ42:CQ73">HLOOKUP(CP42,$CW$7:$DC$8,2)</f>
        <v>Khá</v>
      </c>
      <c r="CR42" s="16">
        <f aca="true" t="shared" si="45" ref="CR42:CR73">BD42+CL42</f>
        <v>406</v>
      </c>
      <c r="CS42" s="46">
        <f aca="true" t="shared" si="46" ref="CS42:CS73">CR42/$CR$9</f>
        <v>7.381818181818182</v>
      </c>
      <c r="CT42" s="16" t="str">
        <f aca="true" t="shared" si="47" ref="CT42:CT73">HLOOKUP(CS42,$CW$7:$DC$8,2)</f>
        <v>Khá</v>
      </c>
    </row>
    <row r="43" spans="1:98" ht="21.75" customHeight="1">
      <c r="A43" s="11">
        <v>34</v>
      </c>
      <c r="B43" s="12" t="s">
        <v>82</v>
      </c>
      <c r="C43" s="24" t="s">
        <v>192</v>
      </c>
      <c r="D43" s="54" t="s">
        <v>193</v>
      </c>
      <c r="E43" s="55" t="s">
        <v>19</v>
      </c>
      <c r="F43" s="27">
        <v>1</v>
      </c>
      <c r="G43" s="21">
        <v>8</v>
      </c>
      <c r="H43" s="21"/>
      <c r="I43" s="21">
        <v>5</v>
      </c>
      <c r="J43" s="21"/>
      <c r="K43" s="21">
        <v>6</v>
      </c>
      <c r="L43" s="21"/>
      <c r="M43" s="21">
        <v>7</v>
      </c>
      <c r="N43" s="21"/>
      <c r="O43" s="21">
        <v>6</v>
      </c>
      <c r="P43" s="21"/>
      <c r="Q43" s="21">
        <v>6</v>
      </c>
      <c r="R43" s="21"/>
      <c r="S43" s="21">
        <v>6</v>
      </c>
      <c r="T43" s="21"/>
      <c r="U43" s="21">
        <v>8</v>
      </c>
      <c r="V43" s="21"/>
      <c r="W43" s="21">
        <v>9</v>
      </c>
      <c r="X43" s="21"/>
      <c r="Y43" s="21">
        <v>8</v>
      </c>
      <c r="Z43" s="21"/>
      <c r="AA43" s="16">
        <f t="shared" si="24"/>
        <v>165</v>
      </c>
      <c r="AB43" s="16">
        <f t="shared" si="25"/>
        <v>6.875</v>
      </c>
      <c r="AC43" s="20" t="str">
        <f t="shared" si="26"/>
        <v>TBK</v>
      </c>
      <c r="AD43" s="16">
        <f t="shared" si="27"/>
        <v>165</v>
      </c>
      <c r="AE43" s="43">
        <f t="shared" si="28"/>
        <v>6.875</v>
      </c>
      <c r="AF43" s="20" t="str">
        <f t="shared" si="29"/>
        <v>TBK</v>
      </c>
      <c r="AG43" s="38">
        <v>8</v>
      </c>
      <c r="AH43" s="38"/>
      <c r="AI43" s="38">
        <v>4</v>
      </c>
      <c r="AJ43" s="56">
        <v>10</v>
      </c>
      <c r="AK43" s="38">
        <v>6</v>
      </c>
      <c r="AL43" s="38"/>
      <c r="AM43" s="38">
        <v>6</v>
      </c>
      <c r="AN43" s="38"/>
      <c r="AO43" s="38">
        <v>6</v>
      </c>
      <c r="AP43" s="38"/>
      <c r="AQ43" s="38">
        <v>7</v>
      </c>
      <c r="AR43" s="38"/>
      <c r="AS43" s="38">
        <v>8</v>
      </c>
      <c r="AT43" s="38"/>
      <c r="AU43" s="56">
        <v>10</v>
      </c>
      <c r="AV43" s="38"/>
      <c r="AW43" s="38">
        <v>9</v>
      </c>
      <c r="AX43" s="38"/>
      <c r="AY43" s="38">
        <v>8</v>
      </c>
      <c r="AZ43" s="38"/>
      <c r="BA43" s="16">
        <f t="shared" si="30"/>
        <v>167</v>
      </c>
      <c r="BB43" s="34">
        <f t="shared" si="31"/>
        <v>7.260869565217392</v>
      </c>
      <c r="BC43" s="16" t="str">
        <f t="shared" si="32"/>
        <v>Khá</v>
      </c>
      <c r="BD43" s="16">
        <f t="shared" si="33"/>
        <v>173</v>
      </c>
      <c r="BE43" s="46">
        <f t="shared" si="34"/>
        <v>7.521739130434782</v>
      </c>
      <c r="BF43" s="16" t="str">
        <f t="shared" si="35"/>
        <v>Khá</v>
      </c>
      <c r="BG43" s="38">
        <v>9</v>
      </c>
      <c r="BH43" s="38"/>
      <c r="BI43" s="38">
        <v>10</v>
      </c>
      <c r="BJ43" s="38"/>
      <c r="BK43" s="38">
        <v>7</v>
      </c>
      <c r="BL43" s="38"/>
      <c r="BM43" s="38">
        <v>7</v>
      </c>
      <c r="BN43" s="38"/>
      <c r="BO43" s="38">
        <v>9</v>
      </c>
      <c r="BP43" s="38"/>
      <c r="BQ43" s="38">
        <v>9</v>
      </c>
      <c r="BR43" s="38"/>
      <c r="BS43" s="38">
        <v>7</v>
      </c>
      <c r="BT43" s="38"/>
      <c r="BU43" s="38">
        <v>5</v>
      </c>
      <c r="BV43" s="38"/>
      <c r="BW43" s="38">
        <v>8</v>
      </c>
      <c r="BX43" s="38"/>
      <c r="BY43" s="38">
        <v>9</v>
      </c>
      <c r="BZ43" s="38"/>
      <c r="CA43" s="38">
        <v>7</v>
      </c>
      <c r="CB43" s="38"/>
      <c r="CC43" s="38">
        <v>8</v>
      </c>
      <c r="CD43" s="38"/>
      <c r="CE43" s="38">
        <v>7</v>
      </c>
      <c r="CF43" s="38"/>
      <c r="CG43" s="38">
        <v>7</v>
      </c>
      <c r="CH43" s="38"/>
      <c r="CI43" s="16">
        <f t="shared" si="36"/>
        <v>251</v>
      </c>
      <c r="CJ43" s="34">
        <f t="shared" si="37"/>
        <v>7.84375</v>
      </c>
      <c r="CK43" s="16" t="str">
        <f t="shared" si="38"/>
        <v>Khá</v>
      </c>
      <c r="CL43" s="16">
        <f t="shared" si="39"/>
        <v>251</v>
      </c>
      <c r="CM43" s="46">
        <f t="shared" si="40"/>
        <v>7.84375</v>
      </c>
      <c r="CN43" s="16" t="str">
        <f t="shared" si="41"/>
        <v>Khá</v>
      </c>
      <c r="CO43" s="16">
        <f t="shared" si="42"/>
        <v>418</v>
      </c>
      <c r="CP43" s="46">
        <f t="shared" si="43"/>
        <v>7.6</v>
      </c>
      <c r="CQ43" s="37" t="str">
        <f t="shared" si="44"/>
        <v>Khá</v>
      </c>
      <c r="CR43" s="16">
        <f t="shared" si="45"/>
        <v>424</v>
      </c>
      <c r="CS43" s="46">
        <f t="shared" si="46"/>
        <v>7.709090909090909</v>
      </c>
      <c r="CT43" s="16" t="str">
        <f t="shared" si="47"/>
        <v>Khá</v>
      </c>
    </row>
    <row r="44" spans="1:98" ht="21.75" customHeight="1">
      <c r="A44" s="11">
        <v>35</v>
      </c>
      <c r="B44" s="12" t="s">
        <v>37</v>
      </c>
      <c r="C44" s="24" t="s">
        <v>194</v>
      </c>
      <c r="D44" s="54" t="s">
        <v>2</v>
      </c>
      <c r="E44" s="55" t="s">
        <v>195</v>
      </c>
      <c r="F44" s="27">
        <v>5</v>
      </c>
      <c r="G44" s="21">
        <v>6</v>
      </c>
      <c r="H44" s="21"/>
      <c r="I44" s="21">
        <v>5</v>
      </c>
      <c r="J44" s="21"/>
      <c r="K44" s="21">
        <v>5</v>
      </c>
      <c r="L44" s="21"/>
      <c r="M44" s="21">
        <v>6</v>
      </c>
      <c r="N44" s="21"/>
      <c r="O44" s="21">
        <v>5</v>
      </c>
      <c r="P44" s="21"/>
      <c r="Q44" s="21">
        <v>5</v>
      </c>
      <c r="R44" s="21"/>
      <c r="S44" s="21">
        <v>6</v>
      </c>
      <c r="T44" s="21"/>
      <c r="U44" s="21">
        <v>8</v>
      </c>
      <c r="V44" s="21"/>
      <c r="W44" s="21">
        <v>7</v>
      </c>
      <c r="X44" s="21"/>
      <c r="Y44" s="21">
        <v>7</v>
      </c>
      <c r="Z44" s="21"/>
      <c r="AA44" s="16">
        <f t="shared" si="24"/>
        <v>142</v>
      </c>
      <c r="AB44" s="16">
        <f t="shared" si="25"/>
        <v>5.916666666666667</v>
      </c>
      <c r="AC44" s="20" t="str">
        <f t="shared" si="26"/>
        <v>TB</v>
      </c>
      <c r="AD44" s="16">
        <f t="shared" si="27"/>
        <v>142</v>
      </c>
      <c r="AE44" s="43">
        <f t="shared" si="28"/>
        <v>5.916666666666667</v>
      </c>
      <c r="AF44" s="20" t="str">
        <f t="shared" si="29"/>
        <v>TB</v>
      </c>
      <c r="AG44" s="38">
        <v>7</v>
      </c>
      <c r="AH44" s="38"/>
      <c r="AI44" s="38">
        <v>6</v>
      </c>
      <c r="AJ44" s="38"/>
      <c r="AK44" s="38">
        <v>5</v>
      </c>
      <c r="AL44" s="38"/>
      <c r="AM44" s="38">
        <v>3</v>
      </c>
      <c r="AN44" s="38">
        <v>5</v>
      </c>
      <c r="AO44" s="38">
        <v>5</v>
      </c>
      <c r="AP44" s="38"/>
      <c r="AQ44" s="38">
        <v>8</v>
      </c>
      <c r="AR44" s="38"/>
      <c r="AS44" s="38">
        <v>6</v>
      </c>
      <c r="AT44" s="38"/>
      <c r="AU44" s="38">
        <v>4</v>
      </c>
      <c r="AV44" s="38">
        <v>6</v>
      </c>
      <c r="AW44" s="38">
        <v>9</v>
      </c>
      <c r="AX44" s="38"/>
      <c r="AY44" s="38">
        <v>5</v>
      </c>
      <c r="AZ44" s="38"/>
      <c r="BA44" s="16">
        <f t="shared" si="30"/>
        <v>137</v>
      </c>
      <c r="BB44" s="34">
        <f t="shared" si="31"/>
        <v>5.956521739130435</v>
      </c>
      <c r="BC44" s="16" t="str">
        <f t="shared" si="32"/>
        <v>TB</v>
      </c>
      <c r="BD44" s="16">
        <f t="shared" si="33"/>
        <v>143</v>
      </c>
      <c r="BE44" s="46">
        <f t="shared" si="34"/>
        <v>6.217391304347826</v>
      </c>
      <c r="BF44" s="16" t="str">
        <f t="shared" si="35"/>
        <v>TBK</v>
      </c>
      <c r="BG44" s="38">
        <v>8</v>
      </c>
      <c r="BH44" s="38"/>
      <c r="BI44" s="38">
        <v>7</v>
      </c>
      <c r="BJ44" s="38"/>
      <c r="BK44" s="38">
        <v>8</v>
      </c>
      <c r="BL44" s="38"/>
      <c r="BM44" s="38">
        <v>8</v>
      </c>
      <c r="BN44" s="38"/>
      <c r="BO44" s="38">
        <v>6</v>
      </c>
      <c r="BP44" s="38"/>
      <c r="BQ44" s="38">
        <v>8</v>
      </c>
      <c r="BR44" s="38"/>
      <c r="BS44" s="38">
        <v>5</v>
      </c>
      <c r="BT44" s="38"/>
      <c r="BU44" s="38">
        <v>6</v>
      </c>
      <c r="BV44" s="38"/>
      <c r="BW44" s="38">
        <v>5</v>
      </c>
      <c r="BX44" s="38"/>
      <c r="BY44" s="38">
        <v>9</v>
      </c>
      <c r="BZ44" s="38"/>
      <c r="CA44" s="38">
        <v>7</v>
      </c>
      <c r="CB44" s="38"/>
      <c r="CC44" s="38">
        <v>5</v>
      </c>
      <c r="CD44" s="38"/>
      <c r="CE44" s="38">
        <v>8</v>
      </c>
      <c r="CF44" s="38"/>
      <c r="CG44" s="38">
        <v>5</v>
      </c>
      <c r="CH44" s="38"/>
      <c r="CI44" s="16">
        <f t="shared" si="36"/>
        <v>212</v>
      </c>
      <c r="CJ44" s="34">
        <f t="shared" si="37"/>
        <v>6.625</v>
      </c>
      <c r="CK44" s="16" t="str">
        <f t="shared" si="38"/>
        <v>TBK</v>
      </c>
      <c r="CL44" s="16">
        <f t="shared" si="39"/>
        <v>212</v>
      </c>
      <c r="CM44" s="46">
        <f t="shared" si="40"/>
        <v>6.625</v>
      </c>
      <c r="CN44" s="16" t="str">
        <f t="shared" si="41"/>
        <v>TBK</v>
      </c>
      <c r="CO44" s="16">
        <f t="shared" si="42"/>
        <v>349</v>
      </c>
      <c r="CP44" s="46">
        <f t="shared" si="43"/>
        <v>6.345454545454546</v>
      </c>
      <c r="CQ44" s="37" t="str">
        <f t="shared" si="44"/>
        <v>TBK</v>
      </c>
      <c r="CR44" s="16">
        <f t="shared" si="45"/>
        <v>355</v>
      </c>
      <c r="CS44" s="46">
        <f t="shared" si="46"/>
        <v>6.454545454545454</v>
      </c>
      <c r="CT44" s="16" t="str">
        <f t="shared" si="47"/>
        <v>TBK</v>
      </c>
    </row>
    <row r="45" spans="1:98" ht="21.75" customHeight="1">
      <c r="A45" s="11">
        <v>36</v>
      </c>
      <c r="B45" s="12" t="s">
        <v>66</v>
      </c>
      <c r="C45" s="24" t="s">
        <v>196</v>
      </c>
      <c r="D45" s="54" t="s">
        <v>197</v>
      </c>
      <c r="E45" s="55" t="s">
        <v>198</v>
      </c>
      <c r="F45" s="27">
        <v>6</v>
      </c>
      <c r="G45" s="21">
        <v>6</v>
      </c>
      <c r="H45" s="21"/>
      <c r="I45" s="21">
        <v>8</v>
      </c>
      <c r="J45" s="21"/>
      <c r="K45" s="21">
        <v>6</v>
      </c>
      <c r="L45" s="21"/>
      <c r="M45" s="21">
        <v>5</v>
      </c>
      <c r="N45" s="21"/>
      <c r="O45" s="21">
        <v>8</v>
      </c>
      <c r="P45" s="21"/>
      <c r="Q45" s="21">
        <v>7</v>
      </c>
      <c r="R45" s="21"/>
      <c r="S45" s="21">
        <v>2</v>
      </c>
      <c r="T45" s="21">
        <v>5</v>
      </c>
      <c r="U45" s="21">
        <v>8</v>
      </c>
      <c r="V45" s="21"/>
      <c r="W45" s="21">
        <v>9</v>
      </c>
      <c r="X45" s="21"/>
      <c r="Y45" s="21">
        <v>7</v>
      </c>
      <c r="Z45" s="21"/>
      <c r="AA45" s="16">
        <f t="shared" si="24"/>
        <v>151</v>
      </c>
      <c r="AB45" s="16">
        <f t="shared" si="25"/>
        <v>6.291666666666667</v>
      </c>
      <c r="AC45" s="20" t="str">
        <f t="shared" si="26"/>
        <v>TBK</v>
      </c>
      <c r="AD45" s="16">
        <f t="shared" si="27"/>
        <v>160</v>
      </c>
      <c r="AE45" s="43">
        <f t="shared" si="28"/>
        <v>6.666666666666667</v>
      </c>
      <c r="AF45" s="20" t="str">
        <f t="shared" si="29"/>
        <v>TBK</v>
      </c>
      <c r="AG45" s="38">
        <v>7</v>
      </c>
      <c r="AH45" s="38"/>
      <c r="AI45" s="38">
        <v>8</v>
      </c>
      <c r="AJ45" s="38"/>
      <c r="AK45" s="38">
        <v>6</v>
      </c>
      <c r="AL45" s="38"/>
      <c r="AM45" s="38">
        <v>7</v>
      </c>
      <c r="AN45" s="38"/>
      <c r="AO45" s="38">
        <v>6</v>
      </c>
      <c r="AP45" s="38"/>
      <c r="AQ45" s="38">
        <v>7</v>
      </c>
      <c r="AR45" s="38"/>
      <c r="AS45" s="38">
        <v>8</v>
      </c>
      <c r="AT45" s="38"/>
      <c r="AU45" s="38">
        <v>7</v>
      </c>
      <c r="AV45" s="38"/>
      <c r="AW45" s="38">
        <v>9</v>
      </c>
      <c r="AX45" s="38"/>
      <c r="AY45" s="38">
        <v>6</v>
      </c>
      <c r="AZ45" s="38"/>
      <c r="BA45" s="16">
        <f t="shared" si="30"/>
        <v>161</v>
      </c>
      <c r="BB45" s="34">
        <f t="shared" si="31"/>
        <v>7</v>
      </c>
      <c r="BC45" s="16" t="str">
        <f t="shared" si="32"/>
        <v>Khá</v>
      </c>
      <c r="BD45" s="16">
        <f t="shared" si="33"/>
        <v>161</v>
      </c>
      <c r="BE45" s="46">
        <f t="shared" si="34"/>
        <v>7</v>
      </c>
      <c r="BF45" s="16" t="str">
        <f t="shared" si="35"/>
        <v>Khá</v>
      </c>
      <c r="BG45" s="38">
        <v>7</v>
      </c>
      <c r="BH45" s="38"/>
      <c r="BI45" s="38">
        <v>8</v>
      </c>
      <c r="BJ45" s="38"/>
      <c r="BK45" s="38">
        <v>8</v>
      </c>
      <c r="BL45" s="38"/>
      <c r="BM45" s="38">
        <v>8</v>
      </c>
      <c r="BN45" s="38"/>
      <c r="BO45" s="38">
        <v>7</v>
      </c>
      <c r="BP45" s="38"/>
      <c r="BQ45" s="38">
        <v>8</v>
      </c>
      <c r="BR45" s="38"/>
      <c r="BS45" s="38">
        <v>8</v>
      </c>
      <c r="BT45" s="38"/>
      <c r="BU45" s="38">
        <v>7</v>
      </c>
      <c r="BV45" s="38"/>
      <c r="BW45" s="38">
        <v>9</v>
      </c>
      <c r="BX45" s="38"/>
      <c r="BY45" s="38">
        <v>8</v>
      </c>
      <c r="BZ45" s="38"/>
      <c r="CA45" s="38">
        <v>7</v>
      </c>
      <c r="CB45" s="38"/>
      <c r="CC45" s="38">
        <v>8</v>
      </c>
      <c r="CD45" s="38"/>
      <c r="CE45" s="38">
        <v>7</v>
      </c>
      <c r="CF45" s="38"/>
      <c r="CG45" s="38">
        <v>7</v>
      </c>
      <c r="CH45" s="38"/>
      <c r="CI45" s="16">
        <f t="shared" si="36"/>
        <v>245</v>
      </c>
      <c r="CJ45" s="34">
        <f t="shared" si="37"/>
        <v>7.65625</v>
      </c>
      <c r="CK45" s="16" t="str">
        <f t="shared" si="38"/>
        <v>Khá</v>
      </c>
      <c r="CL45" s="16">
        <f t="shared" si="39"/>
        <v>245</v>
      </c>
      <c r="CM45" s="46">
        <f t="shared" si="40"/>
        <v>7.65625</v>
      </c>
      <c r="CN45" s="16" t="str">
        <f t="shared" si="41"/>
        <v>Khá</v>
      </c>
      <c r="CO45" s="16">
        <f t="shared" si="42"/>
        <v>406</v>
      </c>
      <c r="CP45" s="46">
        <f t="shared" si="43"/>
        <v>7.381818181818182</v>
      </c>
      <c r="CQ45" s="37" t="str">
        <f t="shared" si="44"/>
        <v>Khá</v>
      </c>
      <c r="CR45" s="16">
        <f t="shared" si="45"/>
        <v>406</v>
      </c>
      <c r="CS45" s="46">
        <f t="shared" si="46"/>
        <v>7.381818181818182</v>
      </c>
      <c r="CT45" s="16" t="str">
        <f t="shared" si="47"/>
        <v>Khá</v>
      </c>
    </row>
    <row r="46" spans="1:98" ht="21.75" customHeight="1">
      <c r="A46" s="11">
        <v>37</v>
      </c>
      <c r="B46" s="12" t="s">
        <v>83</v>
      </c>
      <c r="C46" s="24" t="s">
        <v>199</v>
      </c>
      <c r="D46" s="54" t="s">
        <v>200</v>
      </c>
      <c r="E46" s="55" t="s">
        <v>201</v>
      </c>
      <c r="F46" s="27">
        <v>1</v>
      </c>
      <c r="G46" s="21">
        <v>5</v>
      </c>
      <c r="H46" s="21"/>
      <c r="I46" s="21">
        <v>4</v>
      </c>
      <c r="J46" s="21">
        <v>5</v>
      </c>
      <c r="K46" s="21">
        <v>5</v>
      </c>
      <c r="L46" s="21"/>
      <c r="M46" s="21">
        <v>5</v>
      </c>
      <c r="N46" s="21"/>
      <c r="O46" s="21">
        <v>6</v>
      </c>
      <c r="P46" s="21"/>
      <c r="Q46" s="21">
        <v>7</v>
      </c>
      <c r="R46" s="21"/>
      <c r="S46" s="21">
        <v>3</v>
      </c>
      <c r="T46" s="21">
        <v>5</v>
      </c>
      <c r="U46" s="21">
        <v>8</v>
      </c>
      <c r="V46" s="21"/>
      <c r="W46" s="21">
        <v>8</v>
      </c>
      <c r="X46" s="21"/>
      <c r="Y46" s="21">
        <v>6</v>
      </c>
      <c r="Z46" s="21"/>
      <c r="AA46" s="16">
        <f t="shared" si="24"/>
        <v>135</v>
      </c>
      <c r="AB46" s="16">
        <f t="shared" si="25"/>
        <v>5.625</v>
      </c>
      <c r="AC46" s="20" t="str">
        <f t="shared" si="26"/>
        <v>TB</v>
      </c>
      <c r="AD46" s="16">
        <f t="shared" si="27"/>
        <v>142</v>
      </c>
      <c r="AE46" s="43">
        <f t="shared" si="28"/>
        <v>5.916666666666667</v>
      </c>
      <c r="AF46" s="20" t="str">
        <f t="shared" si="29"/>
        <v>TB</v>
      </c>
      <c r="AG46" s="38">
        <v>7</v>
      </c>
      <c r="AH46" s="38"/>
      <c r="AI46" s="38">
        <v>8</v>
      </c>
      <c r="AJ46" s="38"/>
      <c r="AK46" s="38">
        <v>4</v>
      </c>
      <c r="AL46" s="38">
        <v>5</v>
      </c>
      <c r="AM46" s="38">
        <v>6</v>
      </c>
      <c r="AN46" s="38"/>
      <c r="AO46" s="38">
        <v>5</v>
      </c>
      <c r="AP46" s="38"/>
      <c r="AQ46" s="38">
        <v>5</v>
      </c>
      <c r="AR46" s="38"/>
      <c r="AS46" s="38">
        <v>6</v>
      </c>
      <c r="AT46" s="38"/>
      <c r="AU46" s="38">
        <v>7</v>
      </c>
      <c r="AV46" s="38"/>
      <c r="AW46" s="38">
        <v>9</v>
      </c>
      <c r="AX46" s="38"/>
      <c r="AY46" s="38">
        <v>5</v>
      </c>
      <c r="AZ46" s="38"/>
      <c r="BA46" s="16">
        <f t="shared" si="30"/>
        <v>139</v>
      </c>
      <c r="BB46" s="34">
        <f t="shared" si="31"/>
        <v>6.043478260869565</v>
      </c>
      <c r="BC46" s="16" t="str">
        <f t="shared" si="32"/>
        <v>TBK</v>
      </c>
      <c r="BD46" s="16">
        <f t="shared" si="33"/>
        <v>142</v>
      </c>
      <c r="BE46" s="46">
        <f t="shared" si="34"/>
        <v>6.173913043478261</v>
      </c>
      <c r="BF46" s="16" t="str">
        <f t="shared" si="35"/>
        <v>TBK</v>
      </c>
      <c r="BG46" s="38">
        <v>7</v>
      </c>
      <c r="BH46" s="38"/>
      <c r="BI46" s="38">
        <v>8</v>
      </c>
      <c r="BJ46" s="38"/>
      <c r="BK46" s="38">
        <v>6</v>
      </c>
      <c r="BL46" s="38"/>
      <c r="BM46" s="38">
        <v>8</v>
      </c>
      <c r="BN46" s="38"/>
      <c r="BO46" s="38">
        <v>5</v>
      </c>
      <c r="BP46" s="38"/>
      <c r="BQ46" s="38">
        <v>8</v>
      </c>
      <c r="BR46" s="38"/>
      <c r="BS46" s="38">
        <v>6</v>
      </c>
      <c r="BT46" s="38"/>
      <c r="BU46" s="38">
        <v>6</v>
      </c>
      <c r="BV46" s="38"/>
      <c r="BW46" s="38">
        <v>7</v>
      </c>
      <c r="BX46" s="38"/>
      <c r="BY46" s="38">
        <v>9</v>
      </c>
      <c r="BZ46" s="38"/>
      <c r="CA46" s="38">
        <v>7</v>
      </c>
      <c r="CB46" s="38"/>
      <c r="CC46" s="38">
        <v>6</v>
      </c>
      <c r="CD46" s="38"/>
      <c r="CE46" s="38">
        <v>7</v>
      </c>
      <c r="CF46" s="38"/>
      <c r="CG46" s="38">
        <v>3</v>
      </c>
      <c r="CH46" s="38">
        <v>7</v>
      </c>
      <c r="CI46" s="16">
        <f t="shared" si="36"/>
        <v>210</v>
      </c>
      <c r="CJ46" s="34">
        <f t="shared" si="37"/>
        <v>6.5625</v>
      </c>
      <c r="CK46" s="16" t="str">
        <f t="shared" si="38"/>
        <v>TBK</v>
      </c>
      <c r="CL46" s="16">
        <f t="shared" si="39"/>
        <v>218</v>
      </c>
      <c r="CM46" s="46">
        <f t="shared" si="40"/>
        <v>6.8125</v>
      </c>
      <c r="CN46" s="16" t="str">
        <f t="shared" si="41"/>
        <v>TBK</v>
      </c>
      <c r="CO46" s="16">
        <f t="shared" si="42"/>
        <v>349</v>
      </c>
      <c r="CP46" s="46">
        <f t="shared" si="43"/>
        <v>6.345454545454546</v>
      </c>
      <c r="CQ46" s="37" t="str">
        <f t="shared" si="44"/>
        <v>TBK</v>
      </c>
      <c r="CR46" s="16">
        <f t="shared" si="45"/>
        <v>360</v>
      </c>
      <c r="CS46" s="46">
        <f t="shared" si="46"/>
        <v>6.545454545454546</v>
      </c>
      <c r="CT46" s="16" t="str">
        <f t="shared" si="47"/>
        <v>TBK</v>
      </c>
    </row>
    <row r="47" spans="1:98" ht="21.75" customHeight="1">
      <c r="A47" s="11">
        <v>38</v>
      </c>
      <c r="B47" s="12" t="s">
        <v>56</v>
      </c>
      <c r="C47" s="24" t="s">
        <v>202</v>
      </c>
      <c r="D47" s="54" t="s">
        <v>190</v>
      </c>
      <c r="E47" s="55" t="s">
        <v>203</v>
      </c>
      <c r="F47" s="27">
        <v>2</v>
      </c>
      <c r="G47" s="21">
        <v>6</v>
      </c>
      <c r="H47" s="21"/>
      <c r="I47" s="21">
        <v>8</v>
      </c>
      <c r="J47" s="21"/>
      <c r="K47" s="21">
        <v>7</v>
      </c>
      <c r="L47" s="21"/>
      <c r="M47" s="21">
        <v>5</v>
      </c>
      <c r="N47" s="21"/>
      <c r="O47" s="21">
        <v>7</v>
      </c>
      <c r="P47" s="21"/>
      <c r="Q47" s="21">
        <v>8</v>
      </c>
      <c r="R47" s="21"/>
      <c r="S47" s="21">
        <v>5</v>
      </c>
      <c r="T47" s="21"/>
      <c r="U47" s="21">
        <v>6</v>
      </c>
      <c r="V47" s="21"/>
      <c r="W47" s="21">
        <v>6</v>
      </c>
      <c r="X47" s="21"/>
      <c r="Y47" s="21">
        <v>7</v>
      </c>
      <c r="Z47" s="21"/>
      <c r="AA47" s="16">
        <f t="shared" si="24"/>
        <v>152</v>
      </c>
      <c r="AB47" s="16">
        <f t="shared" si="25"/>
        <v>6.333333333333333</v>
      </c>
      <c r="AC47" s="20" t="str">
        <f t="shared" si="26"/>
        <v>TBK</v>
      </c>
      <c r="AD47" s="16">
        <f t="shared" si="27"/>
        <v>152</v>
      </c>
      <c r="AE47" s="43">
        <f t="shared" si="28"/>
        <v>6.333333333333333</v>
      </c>
      <c r="AF47" s="20" t="str">
        <f t="shared" si="29"/>
        <v>TBK</v>
      </c>
      <c r="AG47" s="38">
        <v>8</v>
      </c>
      <c r="AH47" s="38"/>
      <c r="AI47" s="38">
        <v>8</v>
      </c>
      <c r="AJ47" s="38"/>
      <c r="AK47" s="38">
        <v>5</v>
      </c>
      <c r="AL47" s="38"/>
      <c r="AM47" s="38">
        <v>6</v>
      </c>
      <c r="AN47" s="38"/>
      <c r="AO47" s="38">
        <v>5</v>
      </c>
      <c r="AP47" s="38"/>
      <c r="AQ47" s="38">
        <v>6</v>
      </c>
      <c r="AR47" s="38"/>
      <c r="AS47" s="38">
        <v>8</v>
      </c>
      <c r="AT47" s="38"/>
      <c r="AU47" s="38">
        <v>6</v>
      </c>
      <c r="AV47" s="38"/>
      <c r="AW47" s="38">
        <v>9</v>
      </c>
      <c r="AX47" s="38"/>
      <c r="AY47" s="38">
        <v>8</v>
      </c>
      <c r="AZ47" s="38"/>
      <c r="BA47" s="16">
        <f t="shared" si="30"/>
        <v>159</v>
      </c>
      <c r="BB47" s="34">
        <f t="shared" si="31"/>
        <v>6.913043478260869</v>
      </c>
      <c r="BC47" s="16" t="str">
        <f t="shared" si="32"/>
        <v>TBK</v>
      </c>
      <c r="BD47" s="16">
        <f t="shared" si="33"/>
        <v>159</v>
      </c>
      <c r="BE47" s="46">
        <f t="shared" si="34"/>
        <v>6.913043478260869</v>
      </c>
      <c r="BF47" s="16" t="str">
        <f t="shared" si="35"/>
        <v>TBK</v>
      </c>
      <c r="BG47" s="38">
        <v>7</v>
      </c>
      <c r="BH47" s="38"/>
      <c r="BI47" s="38">
        <v>7</v>
      </c>
      <c r="BJ47" s="38"/>
      <c r="BK47" s="38">
        <v>7</v>
      </c>
      <c r="BL47" s="38"/>
      <c r="BM47" s="38">
        <v>7</v>
      </c>
      <c r="BN47" s="38"/>
      <c r="BO47" s="38">
        <v>5</v>
      </c>
      <c r="BP47" s="38"/>
      <c r="BQ47" s="38">
        <v>8</v>
      </c>
      <c r="BR47" s="38"/>
      <c r="BS47" s="38">
        <v>7</v>
      </c>
      <c r="BT47" s="38"/>
      <c r="BU47" s="38">
        <v>6</v>
      </c>
      <c r="BV47" s="38"/>
      <c r="BW47" s="38">
        <v>7</v>
      </c>
      <c r="BX47" s="38"/>
      <c r="BY47" s="38">
        <v>8</v>
      </c>
      <c r="BZ47" s="38"/>
      <c r="CA47" s="38">
        <v>8</v>
      </c>
      <c r="CB47" s="38"/>
      <c r="CC47" s="38">
        <v>8</v>
      </c>
      <c r="CD47" s="38"/>
      <c r="CE47" s="38">
        <v>7</v>
      </c>
      <c r="CF47" s="38"/>
      <c r="CG47" s="38">
        <v>5</v>
      </c>
      <c r="CH47" s="38"/>
      <c r="CI47" s="16">
        <f t="shared" si="36"/>
        <v>221</v>
      </c>
      <c r="CJ47" s="34">
        <f t="shared" si="37"/>
        <v>6.90625</v>
      </c>
      <c r="CK47" s="16" t="str">
        <f t="shared" si="38"/>
        <v>TBK</v>
      </c>
      <c r="CL47" s="16">
        <f t="shared" si="39"/>
        <v>221</v>
      </c>
      <c r="CM47" s="46">
        <f t="shared" si="40"/>
        <v>6.90625</v>
      </c>
      <c r="CN47" s="16" t="str">
        <f t="shared" si="41"/>
        <v>TBK</v>
      </c>
      <c r="CO47" s="16">
        <f t="shared" si="42"/>
        <v>380</v>
      </c>
      <c r="CP47" s="46">
        <f t="shared" si="43"/>
        <v>6.909090909090909</v>
      </c>
      <c r="CQ47" s="37" t="str">
        <f t="shared" si="44"/>
        <v>TBK</v>
      </c>
      <c r="CR47" s="16">
        <f t="shared" si="45"/>
        <v>380</v>
      </c>
      <c r="CS47" s="46">
        <f t="shared" si="46"/>
        <v>6.909090909090909</v>
      </c>
      <c r="CT47" s="16" t="str">
        <f t="shared" si="47"/>
        <v>TBK</v>
      </c>
    </row>
    <row r="48" spans="1:98" ht="21.75" customHeight="1">
      <c r="A48" s="11">
        <v>39</v>
      </c>
      <c r="B48" s="12" t="s">
        <v>57</v>
      </c>
      <c r="C48" s="24" t="s">
        <v>204</v>
      </c>
      <c r="D48" s="54" t="s">
        <v>205</v>
      </c>
      <c r="E48" s="55" t="s">
        <v>206</v>
      </c>
      <c r="F48" s="27">
        <v>3</v>
      </c>
      <c r="G48" s="21">
        <v>7</v>
      </c>
      <c r="H48" s="21"/>
      <c r="I48" s="21">
        <v>8</v>
      </c>
      <c r="J48" s="21"/>
      <c r="K48" s="21">
        <v>5</v>
      </c>
      <c r="L48" s="21"/>
      <c r="M48" s="21">
        <v>6</v>
      </c>
      <c r="N48" s="21"/>
      <c r="O48" s="21">
        <v>5</v>
      </c>
      <c r="P48" s="21"/>
      <c r="Q48" s="21">
        <v>7</v>
      </c>
      <c r="R48" s="21"/>
      <c r="S48" s="21">
        <v>5</v>
      </c>
      <c r="T48" s="21"/>
      <c r="U48" s="21">
        <v>5</v>
      </c>
      <c r="V48" s="21"/>
      <c r="W48" s="21">
        <v>8</v>
      </c>
      <c r="X48" s="21"/>
      <c r="Y48" s="21">
        <v>7</v>
      </c>
      <c r="Z48" s="21"/>
      <c r="AA48" s="16">
        <f t="shared" si="24"/>
        <v>145</v>
      </c>
      <c r="AB48" s="16">
        <f t="shared" si="25"/>
        <v>6.041666666666667</v>
      </c>
      <c r="AC48" s="20" t="str">
        <f t="shared" si="26"/>
        <v>TBK</v>
      </c>
      <c r="AD48" s="16">
        <f t="shared" si="27"/>
        <v>145</v>
      </c>
      <c r="AE48" s="43">
        <f t="shared" si="28"/>
        <v>6.041666666666667</v>
      </c>
      <c r="AF48" s="20" t="str">
        <f t="shared" si="29"/>
        <v>TBK</v>
      </c>
      <c r="AG48" s="38">
        <v>7</v>
      </c>
      <c r="AH48" s="38"/>
      <c r="AI48" s="38">
        <v>8</v>
      </c>
      <c r="AJ48" s="38"/>
      <c r="AK48" s="38">
        <v>5</v>
      </c>
      <c r="AL48" s="38"/>
      <c r="AM48" s="38">
        <v>3</v>
      </c>
      <c r="AN48" s="38">
        <v>5</v>
      </c>
      <c r="AO48" s="38">
        <v>5</v>
      </c>
      <c r="AP48" s="38"/>
      <c r="AQ48" s="38">
        <v>8</v>
      </c>
      <c r="AR48" s="38"/>
      <c r="AS48" s="38">
        <v>7</v>
      </c>
      <c r="AT48" s="38"/>
      <c r="AU48" s="38">
        <v>3</v>
      </c>
      <c r="AV48" s="38">
        <v>8</v>
      </c>
      <c r="AW48" s="38">
        <v>9</v>
      </c>
      <c r="AX48" s="38"/>
      <c r="AY48" s="38">
        <v>7</v>
      </c>
      <c r="AZ48" s="38"/>
      <c r="BA48" s="16">
        <f t="shared" si="30"/>
        <v>146</v>
      </c>
      <c r="BB48" s="34">
        <f t="shared" si="31"/>
        <v>6.3478260869565215</v>
      </c>
      <c r="BC48" s="16" t="str">
        <f t="shared" si="32"/>
        <v>TBK</v>
      </c>
      <c r="BD48" s="16">
        <f t="shared" si="33"/>
        <v>155</v>
      </c>
      <c r="BE48" s="46">
        <f t="shared" si="34"/>
        <v>6.739130434782608</v>
      </c>
      <c r="BF48" s="16" t="str">
        <f t="shared" si="35"/>
        <v>TBK</v>
      </c>
      <c r="BG48" s="38">
        <v>8</v>
      </c>
      <c r="BH48" s="38"/>
      <c r="BI48" s="38">
        <v>9</v>
      </c>
      <c r="BJ48" s="38"/>
      <c r="BK48" s="38">
        <v>6</v>
      </c>
      <c r="BL48" s="38"/>
      <c r="BM48" s="38">
        <v>7</v>
      </c>
      <c r="BN48" s="38"/>
      <c r="BO48" s="38">
        <v>7</v>
      </c>
      <c r="BP48" s="38"/>
      <c r="BQ48" s="38">
        <v>8</v>
      </c>
      <c r="BR48" s="38"/>
      <c r="BS48" s="38">
        <v>7</v>
      </c>
      <c r="BT48" s="38"/>
      <c r="BU48" s="38">
        <v>6</v>
      </c>
      <c r="BV48" s="38"/>
      <c r="BW48" s="38">
        <v>7</v>
      </c>
      <c r="BX48" s="38"/>
      <c r="BY48" s="38">
        <v>6</v>
      </c>
      <c r="BZ48" s="38"/>
      <c r="CA48" s="38">
        <v>7</v>
      </c>
      <c r="CB48" s="38"/>
      <c r="CC48" s="38">
        <v>7</v>
      </c>
      <c r="CD48" s="38"/>
      <c r="CE48" s="38">
        <v>8</v>
      </c>
      <c r="CF48" s="38"/>
      <c r="CG48" s="38">
        <v>5</v>
      </c>
      <c r="CH48" s="38"/>
      <c r="CI48" s="16">
        <f t="shared" si="36"/>
        <v>221</v>
      </c>
      <c r="CJ48" s="34">
        <f t="shared" si="37"/>
        <v>6.90625</v>
      </c>
      <c r="CK48" s="16" t="str">
        <f t="shared" si="38"/>
        <v>TBK</v>
      </c>
      <c r="CL48" s="16">
        <f t="shared" si="39"/>
        <v>221</v>
      </c>
      <c r="CM48" s="46">
        <f t="shared" si="40"/>
        <v>6.90625</v>
      </c>
      <c r="CN48" s="16" t="str">
        <f t="shared" si="41"/>
        <v>TBK</v>
      </c>
      <c r="CO48" s="16">
        <f t="shared" si="42"/>
        <v>367</v>
      </c>
      <c r="CP48" s="46">
        <f t="shared" si="43"/>
        <v>6.672727272727273</v>
      </c>
      <c r="CQ48" s="37" t="str">
        <f t="shared" si="44"/>
        <v>TBK</v>
      </c>
      <c r="CR48" s="16">
        <f t="shared" si="45"/>
        <v>376</v>
      </c>
      <c r="CS48" s="46">
        <f t="shared" si="46"/>
        <v>6.836363636363636</v>
      </c>
      <c r="CT48" s="16" t="str">
        <f t="shared" si="47"/>
        <v>TBK</v>
      </c>
    </row>
    <row r="49" spans="1:98" ht="21.75" customHeight="1">
      <c r="A49" s="11">
        <v>40</v>
      </c>
      <c r="B49" s="12" t="s">
        <v>84</v>
      </c>
      <c r="C49" s="24" t="s">
        <v>207</v>
      </c>
      <c r="D49" s="54" t="s">
        <v>208</v>
      </c>
      <c r="E49" s="55" t="s">
        <v>209</v>
      </c>
      <c r="F49" s="27">
        <v>2</v>
      </c>
      <c r="G49" s="21">
        <v>7</v>
      </c>
      <c r="H49" s="21"/>
      <c r="I49" s="21">
        <v>7</v>
      </c>
      <c r="J49" s="21"/>
      <c r="K49" s="21">
        <v>6</v>
      </c>
      <c r="L49" s="21"/>
      <c r="M49" s="21">
        <v>7</v>
      </c>
      <c r="N49" s="21"/>
      <c r="O49" s="21">
        <v>4</v>
      </c>
      <c r="P49" s="21">
        <v>6</v>
      </c>
      <c r="Q49" s="21">
        <v>9</v>
      </c>
      <c r="R49" s="21"/>
      <c r="S49" s="21">
        <v>6</v>
      </c>
      <c r="T49" s="21"/>
      <c r="U49" s="21">
        <v>6</v>
      </c>
      <c r="V49" s="21"/>
      <c r="W49" s="21">
        <v>8</v>
      </c>
      <c r="X49" s="21"/>
      <c r="Y49" s="21">
        <v>6</v>
      </c>
      <c r="Z49" s="21"/>
      <c r="AA49" s="16">
        <f t="shared" si="24"/>
        <v>158</v>
      </c>
      <c r="AB49" s="16">
        <f t="shared" si="25"/>
        <v>6.583333333333333</v>
      </c>
      <c r="AC49" s="20" t="str">
        <f t="shared" si="26"/>
        <v>TBK</v>
      </c>
      <c r="AD49" s="16">
        <f t="shared" si="27"/>
        <v>162</v>
      </c>
      <c r="AE49" s="43">
        <f t="shared" si="28"/>
        <v>6.75</v>
      </c>
      <c r="AF49" s="20" t="str">
        <f t="shared" si="29"/>
        <v>TBK</v>
      </c>
      <c r="AG49" s="38">
        <v>7</v>
      </c>
      <c r="AH49" s="38"/>
      <c r="AI49" s="38">
        <v>9</v>
      </c>
      <c r="AJ49" s="38"/>
      <c r="AK49" s="38">
        <v>5</v>
      </c>
      <c r="AL49" s="38"/>
      <c r="AM49" s="38">
        <v>6</v>
      </c>
      <c r="AN49" s="38"/>
      <c r="AO49" s="38">
        <v>6</v>
      </c>
      <c r="AP49" s="38"/>
      <c r="AQ49" s="38">
        <v>6</v>
      </c>
      <c r="AR49" s="38"/>
      <c r="AS49" s="38">
        <v>8</v>
      </c>
      <c r="AT49" s="38"/>
      <c r="AU49" s="38">
        <v>6</v>
      </c>
      <c r="AV49" s="38"/>
      <c r="AW49" s="38">
        <v>9</v>
      </c>
      <c r="AX49" s="38"/>
      <c r="AY49" s="38">
        <v>9</v>
      </c>
      <c r="AZ49" s="38"/>
      <c r="BA49" s="16">
        <f t="shared" si="30"/>
        <v>163</v>
      </c>
      <c r="BB49" s="34">
        <f t="shared" si="31"/>
        <v>7.086956521739131</v>
      </c>
      <c r="BC49" s="16" t="str">
        <f t="shared" si="32"/>
        <v>Khá</v>
      </c>
      <c r="BD49" s="16">
        <f t="shared" si="33"/>
        <v>163</v>
      </c>
      <c r="BE49" s="46">
        <f t="shared" si="34"/>
        <v>7.086956521739131</v>
      </c>
      <c r="BF49" s="16" t="str">
        <f t="shared" si="35"/>
        <v>Khá</v>
      </c>
      <c r="BG49" s="38">
        <v>10</v>
      </c>
      <c r="BH49" s="38"/>
      <c r="BI49" s="38">
        <v>8</v>
      </c>
      <c r="BJ49" s="38"/>
      <c r="BK49" s="38">
        <v>6</v>
      </c>
      <c r="BL49" s="38"/>
      <c r="BM49" s="38">
        <v>7</v>
      </c>
      <c r="BN49" s="38"/>
      <c r="BO49" s="38">
        <v>7</v>
      </c>
      <c r="BP49" s="38"/>
      <c r="BQ49" s="38">
        <v>9</v>
      </c>
      <c r="BR49" s="38"/>
      <c r="BS49" s="38">
        <v>8</v>
      </c>
      <c r="BT49" s="38"/>
      <c r="BU49" s="38">
        <v>6</v>
      </c>
      <c r="BV49" s="38"/>
      <c r="BW49" s="38">
        <v>8</v>
      </c>
      <c r="BX49" s="38"/>
      <c r="BY49" s="38">
        <v>8</v>
      </c>
      <c r="BZ49" s="38"/>
      <c r="CA49" s="38">
        <v>7</v>
      </c>
      <c r="CB49" s="38"/>
      <c r="CC49" s="38">
        <v>8</v>
      </c>
      <c r="CD49" s="38"/>
      <c r="CE49" s="38">
        <v>8</v>
      </c>
      <c r="CF49" s="38"/>
      <c r="CG49" s="38">
        <v>6</v>
      </c>
      <c r="CH49" s="38"/>
      <c r="CI49" s="16">
        <f t="shared" si="36"/>
        <v>246</v>
      </c>
      <c r="CJ49" s="34">
        <f t="shared" si="37"/>
        <v>7.6875</v>
      </c>
      <c r="CK49" s="16" t="str">
        <f t="shared" si="38"/>
        <v>Khá</v>
      </c>
      <c r="CL49" s="16">
        <f t="shared" si="39"/>
        <v>246</v>
      </c>
      <c r="CM49" s="46">
        <f t="shared" si="40"/>
        <v>7.6875</v>
      </c>
      <c r="CN49" s="16" t="str">
        <f t="shared" si="41"/>
        <v>Khá</v>
      </c>
      <c r="CO49" s="16">
        <f t="shared" si="42"/>
        <v>409</v>
      </c>
      <c r="CP49" s="46">
        <f t="shared" si="43"/>
        <v>7.4363636363636365</v>
      </c>
      <c r="CQ49" s="37" t="str">
        <f t="shared" si="44"/>
        <v>Khá</v>
      </c>
      <c r="CR49" s="16">
        <f t="shared" si="45"/>
        <v>409</v>
      </c>
      <c r="CS49" s="46">
        <f t="shared" si="46"/>
        <v>7.4363636363636365</v>
      </c>
      <c r="CT49" s="16" t="str">
        <f t="shared" si="47"/>
        <v>Khá</v>
      </c>
    </row>
    <row r="50" spans="1:98" ht="21.75" customHeight="1">
      <c r="A50" s="11">
        <v>41</v>
      </c>
      <c r="B50" s="12" t="s">
        <v>58</v>
      </c>
      <c r="C50" s="24" t="s">
        <v>210</v>
      </c>
      <c r="D50" s="54" t="s">
        <v>118</v>
      </c>
      <c r="E50" s="55" t="s">
        <v>209</v>
      </c>
      <c r="F50" s="27">
        <v>5</v>
      </c>
      <c r="G50" s="21">
        <v>6</v>
      </c>
      <c r="H50" s="21"/>
      <c r="I50" s="21">
        <v>9</v>
      </c>
      <c r="J50" s="21"/>
      <c r="K50" s="21">
        <v>4</v>
      </c>
      <c r="L50" s="21">
        <v>5</v>
      </c>
      <c r="M50" s="21">
        <v>5</v>
      </c>
      <c r="N50" s="21"/>
      <c r="O50" s="21">
        <v>6</v>
      </c>
      <c r="P50" s="21"/>
      <c r="Q50" s="21">
        <v>8</v>
      </c>
      <c r="R50" s="21"/>
      <c r="S50" s="21">
        <v>4</v>
      </c>
      <c r="T50" s="21">
        <v>5</v>
      </c>
      <c r="U50" s="21">
        <v>8</v>
      </c>
      <c r="V50" s="21"/>
      <c r="W50" s="21">
        <v>8</v>
      </c>
      <c r="X50" s="21"/>
      <c r="Y50" s="21">
        <v>6</v>
      </c>
      <c r="Z50" s="21"/>
      <c r="AA50" s="16">
        <f t="shared" si="24"/>
        <v>142</v>
      </c>
      <c r="AB50" s="16">
        <f t="shared" si="25"/>
        <v>5.916666666666667</v>
      </c>
      <c r="AC50" s="20" t="str">
        <f t="shared" si="26"/>
        <v>TB</v>
      </c>
      <c r="AD50" s="16">
        <f t="shared" si="27"/>
        <v>150</v>
      </c>
      <c r="AE50" s="43">
        <f t="shared" si="28"/>
        <v>6.25</v>
      </c>
      <c r="AF50" s="20" t="str">
        <f t="shared" si="29"/>
        <v>TBK</v>
      </c>
      <c r="AG50" s="38">
        <v>7</v>
      </c>
      <c r="AH50" s="38"/>
      <c r="AI50" s="38">
        <v>9</v>
      </c>
      <c r="AJ50" s="38"/>
      <c r="AK50" s="38">
        <v>5</v>
      </c>
      <c r="AL50" s="38"/>
      <c r="AM50" s="38">
        <v>5</v>
      </c>
      <c r="AN50" s="38"/>
      <c r="AO50" s="38">
        <v>5</v>
      </c>
      <c r="AP50" s="38"/>
      <c r="AQ50" s="38">
        <v>6</v>
      </c>
      <c r="AR50" s="38"/>
      <c r="AS50" s="38">
        <v>6</v>
      </c>
      <c r="AT50" s="38"/>
      <c r="AU50" s="38">
        <v>7</v>
      </c>
      <c r="AV50" s="38"/>
      <c r="AW50" s="38">
        <v>9</v>
      </c>
      <c r="AX50" s="38"/>
      <c r="AY50" s="38">
        <v>5</v>
      </c>
      <c r="AZ50" s="38"/>
      <c r="BA50" s="16">
        <f t="shared" si="30"/>
        <v>143</v>
      </c>
      <c r="BB50" s="34">
        <f t="shared" si="31"/>
        <v>6.217391304347826</v>
      </c>
      <c r="BC50" s="16" t="str">
        <f t="shared" si="32"/>
        <v>TBK</v>
      </c>
      <c r="BD50" s="16">
        <f t="shared" si="33"/>
        <v>143</v>
      </c>
      <c r="BE50" s="46">
        <f t="shared" si="34"/>
        <v>6.217391304347826</v>
      </c>
      <c r="BF50" s="16" t="str">
        <f t="shared" si="35"/>
        <v>TBK</v>
      </c>
      <c r="BG50" s="38">
        <v>8</v>
      </c>
      <c r="BH50" s="38"/>
      <c r="BI50" s="38">
        <v>7</v>
      </c>
      <c r="BJ50" s="38"/>
      <c r="BK50" s="38">
        <v>6</v>
      </c>
      <c r="BL50" s="38"/>
      <c r="BM50" s="38">
        <v>7</v>
      </c>
      <c r="BN50" s="38"/>
      <c r="BO50" s="38">
        <v>7</v>
      </c>
      <c r="BP50" s="38"/>
      <c r="BQ50" s="38">
        <v>8</v>
      </c>
      <c r="BR50" s="38"/>
      <c r="BS50" s="38">
        <v>6</v>
      </c>
      <c r="BT50" s="38"/>
      <c r="BU50" s="38">
        <v>6</v>
      </c>
      <c r="BV50" s="38"/>
      <c r="BW50" s="38">
        <v>7</v>
      </c>
      <c r="BX50" s="38"/>
      <c r="BY50" s="38">
        <v>9</v>
      </c>
      <c r="BZ50" s="38"/>
      <c r="CA50" s="38">
        <v>7</v>
      </c>
      <c r="CB50" s="38"/>
      <c r="CC50" s="38">
        <v>6</v>
      </c>
      <c r="CD50" s="38"/>
      <c r="CE50" s="38">
        <v>7</v>
      </c>
      <c r="CF50" s="38"/>
      <c r="CG50" s="38">
        <v>5</v>
      </c>
      <c r="CH50" s="38"/>
      <c r="CI50" s="16">
        <f t="shared" si="36"/>
        <v>222</v>
      </c>
      <c r="CJ50" s="34">
        <f t="shared" si="37"/>
        <v>6.9375</v>
      </c>
      <c r="CK50" s="16" t="str">
        <f t="shared" si="38"/>
        <v>TBK</v>
      </c>
      <c r="CL50" s="16">
        <f t="shared" si="39"/>
        <v>222</v>
      </c>
      <c r="CM50" s="46">
        <f t="shared" si="40"/>
        <v>6.9375</v>
      </c>
      <c r="CN50" s="16" t="str">
        <f t="shared" si="41"/>
        <v>TBK</v>
      </c>
      <c r="CO50" s="16">
        <f t="shared" si="42"/>
        <v>365</v>
      </c>
      <c r="CP50" s="46">
        <f t="shared" si="43"/>
        <v>6.636363636363637</v>
      </c>
      <c r="CQ50" s="37" t="str">
        <f t="shared" si="44"/>
        <v>TBK</v>
      </c>
      <c r="CR50" s="16">
        <f t="shared" si="45"/>
        <v>365</v>
      </c>
      <c r="CS50" s="46">
        <f t="shared" si="46"/>
        <v>6.636363636363637</v>
      </c>
      <c r="CT50" s="16" t="str">
        <f t="shared" si="47"/>
        <v>TBK</v>
      </c>
    </row>
    <row r="51" spans="1:98" ht="21.75" customHeight="1">
      <c r="A51" s="11">
        <v>42</v>
      </c>
      <c r="B51" s="12" t="s">
        <v>67</v>
      </c>
      <c r="C51" s="24" t="s">
        <v>211</v>
      </c>
      <c r="D51" s="54" t="s">
        <v>212</v>
      </c>
      <c r="E51" s="55" t="s">
        <v>209</v>
      </c>
      <c r="F51" s="27">
        <v>6</v>
      </c>
      <c r="G51" s="21">
        <v>8</v>
      </c>
      <c r="H51" s="21"/>
      <c r="I51" s="21">
        <v>5</v>
      </c>
      <c r="J51" s="21"/>
      <c r="K51" s="21">
        <v>5</v>
      </c>
      <c r="L51" s="21"/>
      <c r="M51" s="21">
        <v>5</v>
      </c>
      <c r="N51" s="21"/>
      <c r="O51" s="21">
        <v>6</v>
      </c>
      <c r="P51" s="21"/>
      <c r="Q51" s="21">
        <v>7</v>
      </c>
      <c r="R51" s="21"/>
      <c r="S51" s="21">
        <v>3</v>
      </c>
      <c r="T51" s="21">
        <v>5</v>
      </c>
      <c r="U51" s="21">
        <v>8</v>
      </c>
      <c r="V51" s="21"/>
      <c r="W51" s="21">
        <v>9</v>
      </c>
      <c r="X51" s="21"/>
      <c r="Y51" s="21">
        <v>6</v>
      </c>
      <c r="Z51" s="21"/>
      <c r="AA51" s="16">
        <f t="shared" si="24"/>
        <v>145</v>
      </c>
      <c r="AB51" s="16">
        <f t="shared" si="25"/>
        <v>6.041666666666667</v>
      </c>
      <c r="AC51" s="20" t="str">
        <f t="shared" si="26"/>
        <v>TBK</v>
      </c>
      <c r="AD51" s="16">
        <f t="shared" si="27"/>
        <v>151</v>
      </c>
      <c r="AE51" s="43">
        <f t="shared" si="28"/>
        <v>6.291666666666667</v>
      </c>
      <c r="AF51" s="20" t="str">
        <f t="shared" si="29"/>
        <v>TBK</v>
      </c>
      <c r="AG51" s="38">
        <v>7</v>
      </c>
      <c r="AH51" s="38"/>
      <c r="AI51" s="38">
        <v>9</v>
      </c>
      <c r="AJ51" s="38"/>
      <c r="AK51" s="38">
        <v>5</v>
      </c>
      <c r="AL51" s="38"/>
      <c r="AM51" s="38">
        <v>5</v>
      </c>
      <c r="AN51" s="38"/>
      <c r="AO51" s="38">
        <v>6</v>
      </c>
      <c r="AP51" s="38"/>
      <c r="AQ51" s="38">
        <v>5</v>
      </c>
      <c r="AR51" s="38"/>
      <c r="AS51" s="38">
        <v>7</v>
      </c>
      <c r="AT51" s="38"/>
      <c r="AU51" s="38">
        <v>5</v>
      </c>
      <c r="AV51" s="38"/>
      <c r="AW51" s="38">
        <v>9</v>
      </c>
      <c r="AX51" s="38"/>
      <c r="AY51" s="38">
        <v>5</v>
      </c>
      <c r="AZ51" s="38"/>
      <c r="BA51" s="16">
        <f t="shared" si="30"/>
        <v>144</v>
      </c>
      <c r="BB51" s="34">
        <f t="shared" si="31"/>
        <v>6.260869565217392</v>
      </c>
      <c r="BC51" s="16" t="str">
        <f t="shared" si="32"/>
        <v>TBK</v>
      </c>
      <c r="BD51" s="16">
        <f t="shared" si="33"/>
        <v>144</v>
      </c>
      <c r="BE51" s="46">
        <f t="shared" si="34"/>
        <v>6.260869565217392</v>
      </c>
      <c r="BF51" s="16" t="str">
        <f t="shared" si="35"/>
        <v>TBK</v>
      </c>
      <c r="BG51" s="38">
        <v>9</v>
      </c>
      <c r="BH51" s="38"/>
      <c r="BI51" s="38">
        <v>9</v>
      </c>
      <c r="BJ51" s="38"/>
      <c r="BK51" s="38">
        <v>6</v>
      </c>
      <c r="BL51" s="38"/>
      <c r="BM51" s="38">
        <v>6</v>
      </c>
      <c r="BN51" s="38"/>
      <c r="BO51" s="38">
        <v>7</v>
      </c>
      <c r="BP51" s="38"/>
      <c r="BQ51" s="38">
        <v>8</v>
      </c>
      <c r="BR51" s="38"/>
      <c r="BS51" s="38">
        <v>7</v>
      </c>
      <c r="BT51" s="38"/>
      <c r="BU51" s="38">
        <v>5</v>
      </c>
      <c r="BV51" s="38"/>
      <c r="BW51" s="38">
        <v>6</v>
      </c>
      <c r="BX51" s="38"/>
      <c r="BY51" s="38">
        <v>8</v>
      </c>
      <c r="BZ51" s="38"/>
      <c r="CA51" s="38">
        <v>6</v>
      </c>
      <c r="CB51" s="38"/>
      <c r="CC51" s="38">
        <v>5</v>
      </c>
      <c r="CD51" s="38"/>
      <c r="CE51" s="38">
        <v>7</v>
      </c>
      <c r="CF51" s="38"/>
      <c r="CG51" s="38">
        <v>6</v>
      </c>
      <c r="CH51" s="38"/>
      <c r="CI51" s="16">
        <f t="shared" si="36"/>
        <v>218</v>
      </c>
      <c r="CJ51" s="34">
        <f t="shared" si="37"/>
        <v>6.8125</v>
      </c>
      <c r="CK51" s="16" t="str">
        <f t="shared" si="38"/>
        <v>TBK</v>
      </c>
      <c r="CL51" s="16">
        <f t="shared" si="39"/>
        <v>218</v>
      </c>
      <c r="CM51" s="46">
        <f t="shared" si="40"/>
        <v>6.8125</v>
      </c>
      <c r="CN51" s="16" t="str">
        <f t="shared" si="41"/>
        <v>TBK</v>
      </c>
      <c r="CO51" s="16">
        <f t="shared" si="42"/>
        <v>362</v>
      </c>
      <c r="CP51" s="46">
        <f t="shared" si="43"/>
        <v>6.581818181818182</v>
      </c>
      <c r="CQ51" s="37" t="str">
        <f t="shared" si="44"/>
        <v>TBK</v>
      </c>
      <c r="CR51" s="16">
        <f t="shared" si="45"/>
        <v>362</v>
      </c>
      <c r="CS51" s="46">
        <f t="shared" si="46"/>
        <v>6.581818181818182</v>
      </c>
      <c r="CT51" s="16" t="str">
        <f t="shared" si="47"/>
        <v>TBK</v>
      </c>
    </row>
    <row r="52" spans="1:98" ht="21.75" customHeight="1">
      <c r="A52" s="11">
        <v>43</v>
      </c>
      <c r="B52" s="12" t="s">
        <v>59</v>
      </c>
      <c r="C52" s="24" t="s">
        <v>213</v>
      </c>
      <c r="D52" s="54" t="s">
        <v>214</v>
      </c>
      <c r="E52" s="55" t="s">
        <v>215</v>
      </c>
      <c r="F52" s="27">
        <v>4</v>
      </c>
      <c r="G52" s="21">
        <v>5</v>
      </c>
      <c r="H52" s="21"/>
      <c r="I52" s="21">
        <v>8</v>
      </c>
      <c r="J52" s="21"/>
      <c r="K52" s="21">
        <v>5</v>
      </c>
      <c r="L52" s="21"/>
      <c r="M52" s="21">
        <v>3</v>
      </c>
      <c r="N52" s="21">
        <v>5</v>
      </c>
      <c r="O52" s="21">
        <v>4</v>
      </c>
      <c r="P52" s="21">
        <v>4</v>
      </c>
      <c r="Q52" s="21">
        <v>7</v>
      </c>
      <c r="R52" s="21"/>
      <c r="S52" s="21">
        <v>5</v>
      </c>
      <c r="T52" s="21"/>
      <c r="U52" s="21">
        <v>7</v>
      </c>
      <c r="V52" s="21"/>
      <c r="W52" s="21">
        <v>6</v>
      </c>
      <c r="X52" s="21"/>
      <c r="Y52" s="21">
        <v>5</v>
      </c>
      <c r="Z52" s="21"/>
      <c r="AA52" s="16">
        <f t="shared" si="24"/>
        <v>126</v>
      </c>
      <c r="AB52" s="16">
        <f t="shared" si="25"/>
        <v>5.25</v>
      </c>
      <c r="AC52" s="20" t="str">
        <f t="shared" si="26"/>
        <v>TB</v>
      </c>
      <c r="AD52" s="16">
        <f t="shared" si="27"/>
        <v>132</v>
      </c>
      <c r="AE52" s="43">
        <f t="shared" si="28"/>
        <v>5.5</v>
      </c>
      <c r="AF52" s="20" t="str">
        <f t="shared" si="29"/>
        <v>TB</v>
      </c>
      <c r="AG52" s="38">
        <v>5</v>
      </c>
      <c r="AH52" s="38"/>
      <c r="AI52" s="38">
        <v>8</v>
      </c>
      <c r="AJ52" s="38"/>
      <c r="AK52" s="38">
        <v>4</v>
      </c>
      <c r="AL52" s="38">
        <v>3</v>
      </c>
      <c r="AM52" s="38">
        <v>3</v>
      </c>
      <c r="AN52" s="38">
        <v>1</v>
      </c>
      <c r="AO52" s="38">
        <v>4</v>
      </c>
      <c r="AP52" s="38">
        <v>4</v>
      </c>
      <c r="AQ52" s="38">
        <v>5</v>
      </c>
      <c r="AR52" s="38"/>
      <c r="AS52" s="38">
        <v>7</v>
      </c>
      <c r="AT52" s="38"/>
      <c r="AU52" s="38">
        <v>4</v>
      </c>
      <c r="AV52" s="38">
        <v>9</v>
      </c>
      <c r="AW52" s="38">
        <v>9</v>
      </c>
      <c r="AX52" s="38"/>
      <c r="AY52" s="38">
        <v>7</v>
      </c>
      <c r="AZ52" s="38"/>
      <c r="BA52" s="16">
        <f t="shared" si="30"/>
        <v>129</v>
      </c>
      <c r="BB52" s="34">
        <f t="shared" si="31"/>
        <v>5.608695652173913</v>
      </c>
      <c r="BC52" s="16" t="str">
        <f t="shared" si="32"/>
        <v>TB</v>
      </c>
      <c r="BD52" s="16">
        <f t="shared" si="33"/>
        <v>134</v>
      </c>
      <c r="BE52" s="46">
        <f t="shared" si="34"/>
        <v>5.826086956521739</v>
      </c>
      <c r="BF52" s="16" t="str">
        <f t="shared" si="35"/>
        <v>TB</v>
      </c>
      <c r="BG52" s="38">
        <v>9</v>
      </c>
      <c r="BH52" s="38"/>
      <c r="BI52" s="38">
        <v>7</v>
      </c>
      <c r="BJ52" s="38"/>
      <c r="BK52" s="38">
        <v>5</v>
      </c>
      <c r="BL52" s="38"/>
      <c r="BM52" s="38">
        <v>7</v>
      </c>
      <c r="BN52" s="38"/>
      <c r="BO52" s="38">
        <v>6</v>
      </c>
      <c r="BP52" s="38"/>
      <c r="BQ52" s="38">
        <v>8</v>
      </c>
      <c r="BR52" s="38"/>
      <c r="BS52" s="38">
        <v>5</v>
      </c>
      <c r="BT52" s="38"/>
      <c r="BU52" s="38">
        <v>5</v>
      </c>
      <c r="BV52" s="38"/>
      <c r="BW52" s="38">
        <v>5</v>
      </c>
      <c r="BX52" s="38"/>
      <c r="BY52" s="38">
        <v>7</v>
      </c>
      <c r="BZ52" s="38"/>
      <c r="CA52" s="38">
        <v>3</v>
      </c>
      <c r="CB52" s="38">
        <v>6</v>
      </c>
      <c r="CC52" s="38">
        <v>5</v>
      </c>
      <c r="CD52" s="38"/>
      <c r="CE52" s="38">
        <v>8</v>
      </c>
      <c r="CF52" s="38"/>
      <c r="CG52" s="38">
        <v>6</v>
      </c>
      <c r="CH52" s="38"/>
      <c r="CI52" s="16">
        <f t="shared" si="36"/>
        <v>191</v>
      </c>
      <c r="CJ52" s="34">
        <f t="shared" si="37"/>
        <v>5.96875</v>
      </c>
      <c r="CK52" s="16" t="str">
        <f t="shared" si="38"/>
        <v>TB</v>
      </c>
      <c r="CL52" s="16">
        <f t="shared" si="39"/>
        <v>200</v>
      </c>
      <c r="CM52" s="46">
        <f t="shared" si="40"/>
        <v>6.25</v>
      </c>
      <c r="CN52" s="16" t="str">
        <f t="shared" si="41"/>
        <v>TBK</v>
      </c>
      <c r="CO52" s="16">
        <f t="shared" si="42"/>
        <v>320</v>
      </c>
      <c r="CP52" s="46">
        <f t="shared" si="43"/>
        <v>5.818181818181818</v>
      </c>
      <c r="CQ52" s="37" t="str">
        <f t="shared" si="44"/>
        <v>TB</v>
      </c>
      <c r="CR52" s="16">
        <f t="shared" si="45"/>
        <v>334</v>
      </c>
      <c r="CS52" s="46">
        <f t="shared" si="46"/>
        <v>6.072727272727272</v>
      </c>
      <c r="CT52" s="16" t="str">
        <f t="shared" si="47"/>
        <v>TBK</v>
      </c>
    </row>
    <row r="53" spans="1:98" ht="21.75" customHeight="1">
      <c r="A53" s="11">
        <v>44</v>
      </c>
      <c r="B53" s="12" t="s">
        <v>68</v>
      </c>
      <c r="C53" s="24" t="s">
        <v>216</v>
      </c>
      <c r="D53" s="54" t="s">
        <v>217</v>
      </c>
      <c r="E53" s="55" t="s">
        <v>218</v>
      </c>
      <c r="F53" s="27">
        <v>4</v>
      </c>
      <c r="G53" s="21">
        <v>6</v>
      </c>
      <c r="H53" s="21"/>
      <c r="I53" s="21">
        <v>5</v>
      </c>
      <c r="J53" s="21"/>
      <c r="K53" s="21">
        <v>6</v>
      </c>
      <c r="L53" s="21"/>
      <c r="M53" s="21">
        <v>6</v>
      </c>
      <c r="N53" s="21"/>
      <c r="O53" s="21">
        <v>5</v>
      </c>
      <c r="P53" s="21"/>
      <c r="Q53" s="21">
        <v>7</v>
      </c>
      <c r="R53" s="21"/>
      <c r="S53" s="21">
        <v>3</v>
      </c>
      <c r="T53" s="21">
        <v>7</v>
      </c>
      <c r="U53" s="21">
        <v>7</v>
      </c>
      <c r="V53" s="21"/>
      <c r="W53" s="21">
        <v>6</v>
      </c>
      <c r="X53" s="21"/>
      <c r="Y53" s="21">
        <v>9</v>
      </c>
      <c r="Z53" s="21"/>
      <c r="AA53" s="16">
        <f t="shared" si="24"/>
        <v>139</v>
      </c>
      <c r="AB53" s="16">
        <f t="shared" si="25"/>
        <v>5.791666666666667</v>
      </c>
      <c r="AC53" s="20" t="str">
        <f t="shared" si="26"/>
        <v>TB</v>
      </c>
      <c r="AD53" s="16">
        <f t="shared" si="27"/>
        <v>151</v>
      </c>
      <c r="AE53" s="43">
        <f t="shared" si="28"/>
        <v>6.291666666666667</v>
      </c>
      <c r="AF53" s="20" t="str">
        <f t="shared" si="29"/>
        <v>TBK</v>
      </c>
      <c r="AG53" s="38">
        <v>8</v>
      </c>
      <c r="AH53" s="38"/>
      <c r="AI53" s="38">
        <v>6</v>
      </c>
      <c r="AJ53" s="38"/>
      <c r="AK53" s="38">
        <v>5</v>
      </c>
      <c r="AL53" s="38"/>
      <c r="AM53" s="38">
        <v>5</v>
      </c>
      <c r="AN53" s="38"/>
      <c r="AO53" s="38">
        <v>6</v>
      </c>
      <c r="AP53" s="38"/>
      <c r="AQ53" s="38">
        <v>8</v>
      </c>
      <c r="AR53" s="38"/>
      <c r="AS53" s="38">
        <v>7</v>
      </c>
      <c r="AT53" s="38"/>
      <c r="AU53" s="38">
        <v>6</v>
      </c>
      <c r="AV53" s="38"/>
      <c r="AW53" s="38">
        <v>9</v>
      </c>
      <c r="AX53" s="38"/>
      <c r="AY53" s="38">
        <v>6</v>
      </c>
      <c r="AZ53" s="38"/>
      <c r="BA53" s="16">
        <f t="shared" si="30"/>
        <v>154</v>
      </c>
      <c r="BB53" s="34">
        <f t="shared" si="31"/>
        <v>6.695652173913044</v>
      </c>
      <c r="BC53" s="16" t="str">
        <f t="shared" si="32"/>
        <v>TBK</v>
      </c>
      <c r="BD53" s="16">
        <f t="shared" si="33"/>
        <v>154</v>
      </c>
      <c r="BE53" s="46">
        <f t="shared" si="34"/>
        <v>6.695652173913044</v>
      </c>
      <c r="BF53" s="16" t="str">
        <f t="shared" si="35"/>
        <v>TBK</v>
      </c>
      <c r="BG53" s="38">
        <v>9</v>
      </c>
      <c r="BH53" s="38"/>
      <c r="BI53" s="38">
        <v>8</v>
      </c>
      <c r="BJ53" s="38"/>
      <c r="BK53" s="38">
        <v>7</v>
      </c>
      <c r="BL53" s="38"/>
      <c r="BM53" s="38">
        <v>7</v>
      </c>
      <c r="BN53" s="38"/>
      <c r="BO53" s="38">
        <v>6</v>
      </c>
      <c r="BP53" s="38"/>
      <c r="BQ53" s="38">
        <v>8</v>
      </c>
      <c r="BR53" s="38"/>
      <c r="BS53" s="38">
        <v>6</v>
      </c>
      <c r="BT53" s="38"/>
      <c r="BU53" s="38">
        <v>7</v>
      </c>
      <c r="BV53" s="38"/>
      <c r="BW53" s="38">
        <v>7</v>
      </c>
      <c r="BX53" s="38"/>
      <c r="BY53" s="38">
        <v>8</v>
      </c>
      <c r="BZ53" s="38"/>
      <c r="CA53" s="38">
        <v>7</v>
      </c>
      <c r="CB53" s="38"/>
      <c r="CC53" s="38">
        <v>7</v>
      </c>
      <c r="CD53" s="38"/>
      <c r="CE53" s="38">
        <v>8</v>
      </c>
      <c r="CF53" s="38"/>
      <c r="CG53" s="38">
        <v>6</v>
      </c>
      <c r="CH53" s="38"/>
      <c r="CI53" s="16">
        <f t="shared" si="36"/>
        <v>230</v>
      </c>
      <c r="CJ53" s="34">
        <f t="shared" si="37"/>
        <v>7.1875</v>
      </c>
      <c r="CK53" s="16" t="str">
        <f t="shared" si="38"/>
        <v>Khá</v>
      </c>
      <c r="CL53" s="16">
        <f t="shared" si="39"/>
        <v>230</v>
      </c>
      <c r="CM53" s="46">
        <f t="shared" si="40"/>
        <v>7.1875</v>
      </c>
      <c r="CN53" s="16" t="str">
        <f t="shared" si="41"/>
        <v>Khá</v>
      </c>
      <c r="CO53" s="16">
        <f t="shared" si="42"/>
        <v>384</v>
      </c>
      <c r="CP53" s="46">
        <f t="shared" si="43"/>
        <v>6.9818181818181815</v>
      </c>
      <c r="CQ53" s="37" t="str">
        <f t="shared" si="44"/>
        <v>TBK</v>
      </c>
      <c r="CR53" s="16">
        <f t="shared" si="45"/>
        <v>384</v>
      </c>
      <c r="CS53" s="46">
        <f t="shared" si="46"/>
        <v>6.9818181818181815</v>
      </c>
      <c r="CT53" s="16" t="str">
        <f t="shared" si="47"/>
        <v>TBK</v>
      </c>
    </row>
    <row r="54" spans="1:98" ht="21.75" customHeight="1">
      <c r="A54" s="11">
        <v>45</v>
      </c>
      <c r="B54" s="12" t="s">
        <v>38</v>
      </c>
      <c r="C54" s="24" t="s">
        <v>219</v>
      </c>
      <c r="D54" s="54" t="s">
        <v>220</v>
      </c>
      <c r="E54" s="55" t="s">
        <v>221</v>
      </c>
      <c r="F54" s="27">
        <v>3</v>
      </c>
      <c r="G54" s="21">
        <v>5</v>
      </c>
      <c r="H54" s="21"/>
      <c r="I54" s="21">
        <v>8</v>
      </c>
      <c r="J54" s="21"/>
      <c r="K54" s="21">
        <v>6</v>
      </c>
      <c r="L54" s="21"/>
      <c r="M54" s="21">
        <v>6</v>
      </c>
      <c r="N54" s="21"/>
      <c r="O54" s="21">
        <v>7</v>
      </c>
      <c r="P54" s="21"/>
      <c r="Q54" s="21">
        <v>8</v>
      </c>
      <c r="R54" s="21"/>
      <c r="S54" s="21">
        <v>4</v>
      </c>
      <c r="T54" s="21">
        <v>6</v>
      </c>
      <c r="U54" s="21">
        <v>6</v>
      </c>
      <c r="V54" s="21"/>
      <c r="W54" s="21">
        <v>7</v>
      </c>
      <c r="X54" s="21"/>
      <c r="Y54" s="21">
        <v>7</v>
      </c>
      <c r="Z54" s="21"/>
      <c r="AA54" s="16">
        <f t="shared" si="24"/>
        <v>148</v>
      </c>
      <c r="AB54" s="16">
        <f t="shared" si="25"/>
        <v>6.166666666666667</v>
      </c>
      <c r="AC54" s="20" t="str">
        <f t="shared" si="26"/>
        <v>TBK</v>
      </c>
      <c r="AD54" s="16">
        <f t="shared" si="27"/>
        <v>154</v>
      </c>
      <c r="AE54" s="43">
        <f t="shared" si="28"/>
        <v>6.416666666666667</v>
      </c>
      <c r="AF54" s="20" t="str">
        <f t="shared" si="29"/>
        <v>TBK</v>
      </c>
      <c r="AG54" s="38">
        <v>7</v>
      </c>
      <c r="AH54" s="38"/>
      <c r="AI54" s="38">
        <v>6</v>
      </c>
      <c r="AJ54" s="38"/>
      <c r="AK54" s="38">
        <v>6</v>
      </c>
      <c r="AL54" s="38"/>
      <c r="AM54" s="38">
        <v>6</v>
      </c>
      <c r="AN54" s="38"/>
      <c r="AO54" s="38">
        <v>5</v>
      </c>
      <c r="AP54" s="38"/>
      <c r="AQ54" s="38">
        <v>9</v>
      </c>
      <c r="AR54" s="38"/>
      <c r="AS54" s="38">
        <v>8</v>
      </c>
      <c r="AT54" s="38"/>
      <c r="AU54" s="38">
        <v>7</v>
      </c>
      <c r="AV54" s="38"/>
      <c r="AW54" s="38">
        <v>9</v>
      </c>
      <c r="AX54" s="38"/>
      <c r="AY54" s="38">
        <v>9</v>
      </c>
      <c r="AZ54" s="38"/>
      <c r="BA54" s="16">
        <f t="shared" si="30"/>
        <v>167</v>
      </c>
      <c r="BB54" s="34">
        <f t="shared" si="31"/>
        <v>7.260869565217392</v>
      </c>
      <c r="BC54" s="16" t="str">
        <f t="shared" si="32"/>
        <v>Khá</v>
      </c>
      <c r="BD54" s="16">
        <f t="shared" si="33"/>
        <v>167</v>
      </c>
      <c r="BE54" s="46">
        <f t="shared" si="34"/>
        <v>7.260869565217392</v>
      </c>
      <c r="BF54" s="16" t="str">
        <f t="shared" si="35"/>
        <v>Khá</v>
      </c>
      <c r="BG54" s="38">
        <v>9</v>
      </c>
      <c r="BH54" s="38"/>
      <c r="BI54" s="38">
        <v>10</v>
      </c>
      <c r="BJ54" s="38"/>
      <c r="BK54" s="38">
        <v>8</v>
      </c>
      <c r="BL54" s="38"/>
      <c r="BM54" s="38">
        <v>7</v>
      </c>
      <c r="BN54" s="38"/>
      <c r="BO54" s="38">
        <v>7</v>
      </c>
      <c r="BP54" s="38"/>
      <c r="BQ54" s="38">
        <v>9</v>
      </c>
      <c r="BR54" s="38"/>
      <c r="BS54" s="38">
        <v>6</v>
      </c>
      <c r="BT54" s="38"/>
      <c r="BU54" s="38">
        <v>6</v>
      </c>
      <c r="BV54" s="38"/>
      <c r="BW54" s="38">
        <v>7</v>
      </c>
      <c r="BX54" s="38"/>
      <c r="BY54" s="38">
        <v>8</v>
      </c>
      <c r="BZ54" s="38"/>
      <c r="CA54" s="38">
        <v>7</v>
      </c>
      <c r="CB54" s="38"/>
      <c r="CC54" s="38">
        <v>7</v>
      </c>
      <c r="CD54" s="38"/>
      <c r="CE54" s="38">
        <v>7</v>
      </c>
      <c r="CF54" s="38"/>
      <c r="CG54" s="38">
        <v>6</v>
      </c>
      <c r="CH54" s="38"/>
      <c r="CI54" s="16">
        <f t="shared" si="36"/>
        <v>235</v>
      </c>
      <c r="CJ54" s="34">
        <f t="shared" si="37"/>
        <v>7.34375</v>
      </c>
      <c r="CK54" s="16" t="str">
        <f t="shared" si="38"/>
        <v>Khá</v>
      </c>
      <c r="CL54" s="16">
        <f t="shared" si="39"/>
        <v>235</v>
      </c>
      <c r="CM54" s="46">
        <f t="shared" si="40"/>
        <v>7.34375</v>
      </c>
      <c r="CN54" s="16" t="str">
        <f t="shared" si="41"/>
        <v>Khá</v>
      </c>
      <c r="CO54" s="16">
        <f t="shared" si="42"/>
        <v>402</v>
      </c>
      <c r="CP54" s="46">
        <f t="shared" si="43"/>
        <v>7.3090909090909095</v>
      </c>
      <c r="CQ54" s="37" t="str">
        <f t="shared" si="44"/>
        <v>Khá</v>
      </c>
      <c r="CR54" s="16">
        <f t="shared" si="45"/>
        <v>402</v>
      </c>
      <c r="CS54" s="46">
        <f t="shared" si="46"/>
        <v>7.3090909090909095</v>
      </c>
      <c r="CT54" s="16" t="str">
        <f t="shared" si="47"/>
        <v>Khá</v>
      </c>
    </row>
    <row r="55" spans="1:98" ht="21.75" customHeight="1">
      <c r="A55" s="11">
        <v>46</v>
      </c>
      <c r="B55" s="12" t="s">
        <v>85</v>
      </c>
      <c r="C55" s="24" t="s">
        <v>222</v>
      </c>
      <c r="D55" s="54" t="s">
        <v>223</v>
      </c>
      <c r="E55" s="55" t="s">
        <v>224</v>
      </c>
      <c r="F55" s="27">
        <v>1</v>
      </c>
      <c r="G55" s="21">
        <v>6</v>
      </c>
      <c r="H55" s="21"/>
      <c r="I55" s="21">
        <v>8</v>
      </c>
      <c r="J55" s="21"/>
      <c r="K55" s="21">
        <v>7</v>
      </c>
      <c r="L55" s="21"/>
      <c r="M55" s="21">
        <v>5</v>
      </c>
      <c r="N55" s="21"/>
      <c r="O55" s="21">
        <v>6</v>
      </c>
      <c r="P55" s="21"/>
      <c r="Q55" s="21">
        <v>6</v>
      </c>
      <c r="R55" s="21"/>
      <c r="S55" s="21">
        <v>4</v>
      </c>
      <c r="T55" s="21">
        <v>5</v>
      </c>
      <c r="U55" s="21">
        <v>9</v>
      </c>
      <c r="V55" s="21"/>
      <c r="W55" s="21">
        <v>7</v>
      </c>
      <c r="X55" s="21"/>
      <c r="Y55" s="21">
        <v>8</v>
      </c>
      <c r="Z55" s="21"/>
      <c r="AA55" s="16">
        <f t="shared" si="24"/>
        <v>153</v>
      </c>
      <c r="AB55" s="16">
        <f t="shared" si="25"/>
        <v>6.375</v>
      </c>
      <c r="AC55" s="20" t="str">
        <f t="shared" si="26"/>
        <v>TBK</v>
      </c>
      <c r="AD55" s="16">
        <f t="shared" si="27"/>
        <v>156</v>
      </c>
      <c r="AE55" s="43">
        <f t="shared" si="28"/>
        <v>6.5</v>
      </c>
      <c r="AF55" s="20" t="str">
        <f t="shared" si="29"/>
        <v>TBK</v>
      </c>
      <c r="AG55" s="38">
        <v>8</v>
      </c>
      <c r="AH55" s="38"/>
      <c r="AI55" s="38">
        <v>8</v>
      </c>
      <c r="AJ55" s="38"/>
      <c r="AK55" s="38">
        <v>6</v>
      </c>
      <c r="AL55" s="38"/>
      <c r="AM55" s="38">
        <v>8</v>
      </c>
      <c r="AN55" s="38"/>
      <c r="AO55" s="38">
        <v>5</v>
      </c>
      <c r="AP55" s="38"/>
      <c r="AQ55" s="38">
        <v>9</v>
      </c>
      <c r="AR55" s="38"/>
      <c r="AS55" s="38">
        <v>7</v>
      </c>
      <c r="AT55" s="38"/>
      <c r="AU55" s="56">
        <v>10</v>
      </c>
      <c r="AV55" s="38"/>
      <c r="AW55" s="38">
        <v>9</v>
      </c>
      <c r="AX55" s="38"/>
      <c r="AY55" s="38">
        <v>5</v>
      </c>
      <c r="AZ55" s="38"/>
      <c r="BA55" s="16">
        <f t="shared" si="30"/>
        <v>165</v>
      </c>
      <c r="BB55" s="34">
        <f t="shared" si="31"/>
        <v>7.173913043478261</v>
      </c>
      <c r="BC55" s="16" t="str">
        <f t="shared" si="32"/>
        <v>Khá</v>
      </c>
      <c r="BD55" s="16">
        <f t="shared" si="33"/>
        <v>165</v>
      </c>
      <c r="BE55" s="46">
        <f t="shared" si="34"/>
        <v>7.173913043478261</v>
      </c>
      <c r="BF55" s="16" t="str">
        <f t="shared" si="35"/>
        <v>Khá</v>
      </c>
      <c r="BG55" s="38">
        <v>7</v>
      </c>
      <c r="BH55" s="38"/>
      <c r="BI55" s="38">
        <v>8</v>
      </c>
      <c r="BJ55" s="38"/>
      <c r="BK55" s="38">
        <v>7</v>
      </c>
      <c r="BL55" s="38"/>
      <c r="BM55" s="38">
        <v>8</v>
      </c>
      <c r="BN55" s="38"/>
      <c r="BO55" s="38">
        <v>7</v>
      </c>
      <c r="BP55" s="38"/>
      <c r="BQ55" s="38">
        <v>8</v>
      </c>
      <c r="BR55" s="38"/>
      <c r="BS55" s="38">
        <v>6</v>
      </c>
      <c r="BT55" s="38"/>
      <c r="BU55" s="38">
        <v>6</v>
      </c>
      <c r="BV55" s="38"/>
      <c r="BW55" s="38">
        <v>7</v>
      </c>
      <c r="BX55" s="38"/>
      <c r="BY55" s="38">
        <v>9</v>
      </c>
      <c r="BZ55" s="38"/>
      <c r="CA55" s="38">
        <v>9</v>
      </c>
      <c r="CB55" s="38"/>
      <c r="CC55" s="38">
        <v>6</v>
      </c>
      <c r="CD55" s="38"/>
      <c r="CE55" s="38">
        <v>7</v>
      </c>
      <c r="CF55" s="38"/>
      <c r="CG55" s="38">
        <v>5</v>
      </c>
      <c r="CH55" s="38"/>
      <c r="CI55" s="16">
        <f t="shared" si="36"/>
        <v>228</v>
      </c>
      <c r="CJ55" s="34">
        <f t="shared" si="37"/>
        <v>7.125</v>
      </c>
      <c r="CK55" s="16" t="str">
        <f t="shared" si="38"/>
        <v>Khá</v>
      </c>
      <c r="CL55" s="16">
        <f t="shared" si="39"/>
        <v>228</v>
      </c>
      <c r="CM55" s="46">
        <f t="shared" si="40"/>
        <v>7.125</v>
      </c>
      <c r="CN55" s="16" t="str">
        <f t="shared" si="41"/>
        <v>Khá</v>
      </c>
      <c r="CO55" s="16">
        <f t="shared" si="42"/>
        <v>393</v>
      </c>
      <c r="CP55" s="46">
        <f t="shared" si="43"/>
        <v>7.1454545454545455</v>
      </c>
      <c r="CQ55" s="37" t="str">
        <f t="shared" si="44"/>
        <v>Khá</v>
      </c>
      <c r="CR55" s="16">
        <f t="shared" si="45"/>
        <v>393</v>
      </c>
      <c r="CS55" s="46">
        <f t="shared" si="46"/>
        <v>7.1454545454545455</v>
      </c>
      <c r="CT55" s="16" t="str">
        <f t="shared" si="47"/>
        <v>Khá</v>
      </c>
    </row>
    <row r="56" spans="1:98" ht="21.75" customHeight="1">
      <c r="A56" s="11">
        <v>47</v>
      </c>
      <c r="B56" s="12" t="s">
        <v>86</v>
      </c>
      <c r="C56" s="24" t="s">
        <v>225</v>
      </c>
      <c r="D56" s="54" t="s">
        <v>226</v>
      </c>
      <c r="E56" s="55" t="s">
        <v>3</v>
      </c>
      <c r="F56" s="27">
        <v>5</v>
      </c>
      <c r="G56" s="21">
        <v>7</v>
      </c>
      <c r="H56" s="21"/>
      <c r="I56" s="21">
        <v>4</v>
      </c>
      <c r="J56" s="21">
        <v>8</v>
      </c>
      <c r="K56" s="21">
        <v>6</v>
      </c>
      <c r="L56" s="21"/>
      <c r="M56" s="21">
        <v>6</v>
      </c>
      <c r="N56" s="21"/>
      <c r="O56" s="21">
        <v>7</v>
      </c>
      <c r="P56" s="21"/>
      <c r="Q56" s="21">
        <v>6</v>
      </c>
      <c r="R56" s="21"/>
      <c r="S56" s="21">
        <v>6</v>
      </c>
      <c r="T56" s="21"/>
      <c r="U56" s="21">
        <v>6</v>
      </c>
      <c r="V56" s="21"/>
      <c r="W56" s="21">
        <v>8</v>
      </c>
      <c r="X56" s="21"/>
      <c r="Y56" s="21">
        <v>7</v>
      </c>
      <c r="Z56" s="21"/>
      <c r="AA56" s="16">
        <f t="shared" si="24"/>
        <v>153</v>
      </c>
      <c r="AB56" s="16">
        <f t="shared" si="25"/>
        <v>6.375</v>
      </c>
      <c r="AC56" s="20" t="str">
        <f t="shared" si="26"/>
        <v>TBK</v>
      </c>
      <c r="AD56" s="16">
        <f t="shared" si="27"/>
        <v>157</v>
      </c>
      <c r="AE56" s="43">
        <f t="shared" si="28"/>
        <v>6.541666666666667</v>
      </c>
      <c r="AF56" s="20" t="str">
        <f t="shared" si="29"/>
        <v>TBK</v>
      </c>
      <c r="AG56" s="38">
        <v>8</v>
      </c>
      <c r="AH56" s="38"/>
      <c r="AI56" s="38">
        <v>9</v>
      </c>
      <c r="AJ56" s="38"/>
      <c r="AK56" s="38">
        <v>5</v>
      </c>
      <c r="AL56" s="38"/>
      <c r="AM56" s="38">
        <v>6</v>
      </c>
      <c r="AN56" s="38"/>
      <c r="AO56" s="38">
        <v>5</v>
      </c>
      <c r="AP56" s="38"/>
      <c r="AQ56" s="38">
        <v>7</v>
      </c>
      <c r="AR56" s="38"/>
      <c r="AS56" s="38">
        <v>8</v>
      </c>
      <c r="AT56" s="38"/>
      <c r="AU56" s="38">
        <v>7</v>
      </c>
      <c r="AV56" s="38"/>
      <c r="AW56" s="38">
        <v>9</v>
      </c>
      <c r="AX56" s="38"/>
      <c r="AY56" s="38">
        <v>9</v>
      </c>
      <c r="AZ56" s="38"/>
      <c r="BA56" s="16">
        <f t="shared" si="30"/>
        <v>166</v>
      </c>
      <c r="BB56" s="34">
        <f t="shared" si="31"/>
        <v>7.217391304347826</v>
      </c>
      <c r="BC56" s="16" t="str">
        <f t="shared" si="32"/>
        <v>Khá</v>
      </c>
      <c r="BD56" s="16">
        <f t="shared" si="33"/>
        <v>166</v>
      </c>
      <c r="BE56" s="46">
        <f t="shared" si="34"/>
        <v>7.217391304347826</v>
      </c>
      <c r="BF56" s="16" t="str">
        <f t="shared" si="35"/>
        <v>Khá</v>
      </c>
      <c r="BG56" s="38">
        <v>9</v>
      </c>
      <c r="BH56" s="38"/>
      <c r="BI56" s="38">
        <v>8</v>
      </c>
      <c r="BJ56" s="38"/>
      <c r="BK56" s="38">
        <v>5</v>
      </c>
      <c r="BL56" s="38"/>
      <c r="BM56" s="38">
        <v>7</v>
      </c>
      <c r="BN56" s="38"/>
      <c r="BO56" s="38">
        <v>7</v>
      </c>
      <c r="BP56" s="38"/>
      <c r="BQ56" s="38">
        <v>8</v>
      </c>
      <c r="BR56" s="38"/>
      <c r="BS56" s="38">
        <v>7</v>
      </c>
      <c r="BT56" s="38"/>
      <c r="BU56" s="38">
        <v>5</v>
      </c>
      <c r="BV56" s="38"/>
      <c r="BW56" s="38">
        <v>8</v>
      </c>
      <c r="BX56" s="38"/>
      <c r="BY56" s="38">
        <v>8</v>
      </c>
      <c r="BZ56" s="38"/>
      <c r="CA56" s="38">
        <v>8</v>
      </c>
      <c r="CB56" s="38"/>
      <c r="CC56" s="38">
        <v>6</v>
      </c>
      <c r="CD56" s="38"/>
      <c r="CE56" s="38">
        <v>7</v>
      </c>
      <c r="CF56" s="38"/>
      <c r="CG56" s="38">
        <v>6</v>
      </c>
      <c r="CH56" s="38"/>
      <c r="CI56" s="16">
        <f t="shared" si="36"/>
        <v>232</v>
      </c>
      <c r="CJ56" s="34">
        <f t="shared" si="37"/>
        <v>7.25</v>
      </c>
      <c r="CK56" s="16" t="str">
        <f t="shared" si="38"/>
        <v>Khá</v>
      </c>
      <c r="CL56" s="16">
        <f t="shared" si="39"/>
        <v>232</v>
      </c>
      <c r="CM56" s="46">
        <f t="shared" si="40"/>
        <v>7.25</v>
      </c>
      <c r="CN56" s="16" t="str">
        <f t="shared" si="41"/>
        <v>Khá</v>
      </c>
      <c r="CO56" s="16">
        <f t="shared" si="42"/>
        <v>398</v>
      </c>
      <c r="CP56" s="46">
        <f t="shared" si="43"/>
        <v>7.236363636363636</v>
      </c>
      <c r="CQ56" s="37" t="str">
        <f t="shared" si="44"/>
        <v>Khá</v>
      </c>
      <c r="CR56" s="16">
        <f t="shared" si="45"/>
        <v>398</v>
      </c>
      <c r="CS56" s="46">
        <f t="shared" si="46"/>
        <v>7.236363636363636</v>
      </c>
      <c r="CT56" s="16" t="str">
        <f t="shared" si="47"/>
        <v>Khá</v>
      </c>
    </row>
    <row r="57" spans="1:98" ht="21.75" customHeight="1">
      <c r="A57" s="11">
        <v>48</v>
      </c>
      <c r="B57" s="12" t="s">
        <v>69</v>
      </c>
      <c r="C57" s="24" t="s">
        <v>227</v>
      </c>
      <c r="D57" s="54" t="s">
        <v>228</v>
      </c>
      <c r="E57" s="55" t="s">
        <v>3</v>
      </c>
      <c r="F57" s="27">
        <v>6</v>
      </c>
      <c r="G57" s="21">
        <v>8</v>
      </c>
      <c r="H57" s="21"/>
      <c r="I57" s="21">
        <v>5</v>
      </c>
      <c r="J57" s="21"/>
      <c r="K57" s="21">
        <v>7</v>
      </c>
      <c r="L57" s="21"/>
      <c r="M57" s="21">
        <v>8</v>
      </c>
      <c r="N57" s="21"/>
      <c r="O57" s="21">
        <v>7</v>
      </c>
      <c r="P57" s="21"/>
      <c r="Q57" s="21">
        <v>7</v>
      </c>
      <c r="R57" s="21"/>
      <c r="S57" s="21">
        <v>6</v>
      </c>
      <c r="T57" s="21"/>
      <c r="U57" s="21">
        <v>9</v>
      </c>
      <c r="V57" s="21"/>
      <c r="W57" s="21">
        <v>9</v>
      </c>
      <c r="X57" s="21"/>
      <c r="Y57" s="21">
        <v>8</v>
      </c>
      <c r="Z57" s="21"/>
      <c r="AA57" s="16">
        <f t="shared" si="24"/>
        <v>179</v>
      </c>
      <c r="AB57" s="16">
        <f t="shared" si="25"/>
        <v>7.458333333333333</v>
      </c>
      <c r="AC57" s="20" t="str">
        <f t="shared" si="26"/>
        <v>Khá</v>
      </c>
      <c r="AD57" s="16">
        <f t="shared" si="27"/>
        <v>179</v>
      </c>
      <c r="AE57" s="43">
        <f t="shared" si="28"/>
        <v>7.458333333333333</v>
      </c>
      <c r="AF57" s="20" t="str">
        <f t="shared" si="29"/>
        <v>Khá</v>
      </c>
      <c r="AG57" s="38">
        <v>9</v>
      </c>
      <c r="AH57" s="38"/>
      <c r="AI57" s="56">
        <v>10</v>
      </c>
      <c r="AJ57" s="38"/>
      <c r="AK57" s="38">
        <v>7</v>
      </c>
      <c r="AL57" s="38"/>
      <c r="AM57" s="38">
        <v>7</v>
      </c>
      <c r="AN57" s="38"/>
      <c r="AO57" s="38">
        <v>7</v>
      </c>
      <c r="AP57" s="38"/>
      <c r="AQ57" s="38">
        <v>8</v>
      </c>
      <c r="AR57" s="38"/>
      <c r="AS57" s="38">
        <v>9</v>
      </c>
      <c r="AT57" s="38"/>
      <c r="AU57" s="56">
        <v>10</v>
      </c>
      <c r="AV57" s="38"/>
      <c r="AW57" s="38">
        <v>9</v>
      </c>
      <c r="AX57" s="38"/>
      <c r="AY57" s="38">
        <v>9</v>
      </c>
      <c r="AZ57" s="38"/>
      <c r="BA57" s="16">
        <f t="shared" si="30"/>
        <v>191</v>
      </c>
      <c r="BB57" s="34">
        <f t="shared" si="31"/>
        <v>8.304347826086957</v>
      </c>
      <c r="BC57" s="16" t="str">
        <f t="shared" si="32"/>
        <v>Giỏi</v>
      </c>
      <c r="BD57" s="16">
        <f t="shared" si="33"/>
        <v>191</v>
      </c>
      <c r="BE57" s="46">
        <f t="shared" si="34"/>
        <v>8.304347826086957</v>
      </c>
      <c r="BF57" s="16" t="str">
        <f t="shared" si="35"/>
        <v>Giỏi</v>
      </c>
      <c r="BG57" s="38">
        <v>10</v>
      </c>
      <c r="BH57" s="38"/>
      <c r="BI57" s="38">
        <v>9</v>
      </c>
      <c r="BJ57" s="38"/>
      <c r="BK57" s="38">
        <v>6</v>
      </c>
      <c r="BL57" s="38"/>
      <c r="BM57" s="38">
        <v>7</v>
      </c>
      <c r="BN57" s="38"/>
      <c r="BO57" s="38">
        <v>7</v>
      </c>
      <c r="BP57" s="38"/>
      <c r="BQ57" s="38">
        <v>8</v>
      </c>
      <c r="BR57" s="38"/>
      <c r="BS57" s="38">
        <v>8</v>
      </c>
      <c r="BT57" s="38"/>
      <c r="BU57" s="38">
        <v>7</v>
      </c>
      <c r="BV57" s="38"/>
      <c r="BW57" s="38">
        <v>9</v>
      </c>
      <c r="BX57" s="38"/>
      <c r="BY57" s="38">
        <v>9</v>
      </c>
      <c r="BZ57" s="38"/>
      <c r="CA57" s="38">
        <v>8</v>
      </c>
      <c r="CB57" s="38"/>
      <c r="CC57" s="38">
        <v>9</v>
      </c>
      <c r="CD57" s="38"/>
      <c r="CE57" s="38">
        <v>8</v>
      </c>
      <c r="CF57" s="38"/>
      <c r="CG57" s="38">
        <v>8</v>
      </c>
      <c r="CH57" s="38"/>
      <c r="CI57" s="16">
        <f t="shared" si="36"/>
        <v>264</v>
      </c>
      <c r="CJ57" s="34">
        <f t="shared" si="37"/>
        <v>8.25</v>
      </c>
      <c r="CK57" s="16" t="str">
        <f t="shared" si="38"/>
        <v>Giỏi</v>
      </c>
      <c r="CL57" s="16">
        <f t="shared" si="39"/>
        <v>264</v>
      </c>
      <c r="CM57" s="46">
        <f t="shared" si="40"/>
        <v>8.25</v>
      </c>
      <c r="CN57" s="16" t="str">
        <f t="shared" si="41"/>
        <v>Giỏi</v>
      </c>
      <c r="CO57" s="16">
        <f t="shared" si="42"/>
        <v>455</v>
      </c>
      <c r="CP57" s="46">
        <f t="shared" si="43"/>
        <v>8.272727272727273</v>
      </c>
      <c r="CQ57" s="37" t="str">
        <f t="shared" si="44"/>
        <v>Giỏi</v>
      </c>
      <c r="CR57" s="16">
        <f t="shared" si="45"/>
        <v>455</v>
      </c>
      <c r="CS57" s="46">
        <f t="shared" si="46"/>
        <v>8.272727272727273</v>
      </c>
      <c r="CT57" s="16" t="str">
        <f t="shared" si="47"/>
        <v>Giỏi</v>
      </c>
    </row>
    <row r="58" spans="1:98" ht="21.75" customHeight="1">
      <c r="A58" s="11">
        <v>49</v>
      </c>
      <c r="B58" s="12" t="s">
        <v>70</v>
      </c>
      <c r="C58" s="24" t="s">
        <v>229</v>
      </c>
      <c r="D58" s="54" t="s">
        <v>230</v>
      </c>
      <c r="E58" s="55" t="s">
        <v>231</v>
      </c>
      <c r="F58" s="27">
        <v>1</v>
      </c>
      <c r="G58" s="21">
        <v>8</v>
      </c>
      <c r="H58" s="21"/>
      <c r="I58" s="21">
        <v>10</v>
      </c>
      <c r="J58" s="21"/>
      <c r="K58" s="21">
        <v>9</v>
      </c>
      <c r="L58" s="21"/>
      <c r="M58" s="21">
        <v>7</v>
      </c>
      <c r="N58" s="21"/>
      <c r="O58" s="21">
        <v>6</v>
      </c>
      <c r="P58" s="21"/>
      <c r="Q58" s="21">
        <v>8</v>
      </c>
      <c r="R58" s="21"/>
      <c r="S58" s="21">
        <v>6</v>
      </c>
      <c r="T58" s="21"/>
      <c r="U58" s="21">
        <v>9</v>
      </c>
      <c r="V58" s="21"/>
      <c r="W58" s="21">
        <v>7</v>
      </c>
      <c r="X58" s="21"/>
      <c r="Y58" s="21">
        <v>9</v>
      </c>
      <c r="Z58" s="21"/>
      <c r="AA58" s="16">
        <f t="shared" si="24"/>
        <v>186</v>
      </c>
      <c r="AB58" s="16">
        <f t="shared" si="25"/>
        <v>7.75</v>
      </c>
      <c r="AC58" s="20" t="str">
        <f t="shared" si="26"/>
        <v>Khá</v>
      </c>
      <c r="AD58" s="16">
        <f t="shared" si="27"/>
        <v>186</v>
      </c>
      <c r="AE58" s="43">
        <f t="shared" si="28"/>
        <v>7.75</v>
      </c>
      <c r="AF58" s="20" t="str">
        <f t="shared" si="29"/>
        <v>Khá</v>
      </c>
      <c r="AG58" s="38">
        <v>9</v>
      </c>
      <c r="AH58" s="38"/>
      <c r="AI58" s="38">
        <v>7</v>
      </c>
      <c r="AJ58" s="38"/>
      <c r="AK58" s="38">
        <v>6</v>
      </c>
      <c r="AL58" s="38"/>
      <c r="AM58" s="38">
        <v>7</v>
      </c>
      <c r="AN58" s="38"/>
      <c r="AO58" s="38">
        <v>7</v>
      </c>
      <c r="AP58" s="38"/>
      <c r="AQ58" s="38">
        <v>7</v>
      </c>
      <c r="AR58" s="38"/>
      <c r="AS58" s="38">
        <v>8</v>
      </c>
      <c r="AT58" s="38"/>
      <c r="AU58" s="38">
        <v>8</v>
      </c>
      <c r="AV58" s="38"/>
      <c r="AW58" s="38">
        <v>8</v>
      </c>
      <c r="AX58" s="38"/>
      <c r="AY58" s="38">
        <v>8</v>
      </c>
      <c r="AZ58" s="38"/>
      <c r="BA58" s="16">
        <f t="shared" si="30"/>
        <v>173</v>
      </c>
      <c r="BB58" s="34">
        <f t="shared" si="31"/>
        <v>7.521739130434782</v>
      </c>
      <c r="BC58" s="16" t="str">
        <f t="shared" si="32"/>
        <v>Khá</v>
      </c>
      <c r="BD58" s="16">
        <f t="shared" si="33"/>
        <v>173</v>
      </c>
      <c r="BE58" s="46">
        <f t="shared" si="34"/>
        <v>7.521739130434782</v>
      </c>
      <c r="BF58" s="16" t="str">
        <f t="shared" si="35"/>
        <v>Khá</v>
      </c>
      <c r="BG58" s="38">
        <v>10</v>
      </c>
      <c r="BH58" s="38"/>
      <c r="BI58" s="38">
        <v>10</v>
      </c>
      <c r="BJ58" s="38"/>
      <c r="BK58" s="38">
        <v>8</v>
      </c>
      <c r="BL58" s="38"/>
      <c r="BM58" s="38">
        <v>8</v>
      </c>
      <c r="BN58" s="38"/>
      <c r="BO58" s="38">
        <v>8</v>
      </c>
      <c r="BP58" s="38"/>
      <c r="BQ58" s="38">
        <v>9</v>
      </c>
      <c r="BR58" s="38"/>
      <c r="BS58" s="38">
        <v>8</v>
      </c>
      <c r="BT58" s="38"/>
      <c r="BU58" s="38">
        <v>7</v>
      </c>
      <c r="BV58" s="38"/>
      <c r="BW58" s="38">
        <v>9</v>
      </c>
      <c r="BX58" s="38"/>
      <c r="BY58" s="38">
        <v>9</v>
      </c>
      <c r="BZ58" s="38"/>
      <c r="CA58" s="38">
        <v>8</v>
      </c>
      <c r="CB58" s="38"/>
      <c r="CC58" s="38">
        <v>9</v>
      </c>
      <c r="CD58" s="38"/>
      <c r="CE58" s="38">
        <v>8</v>
      </c>
      <c r="CF58" s="38"/>
      <c r="CG58" s="38">
        <v>8</v>
      </c>
      <c r="CH58" s="38"/>
      <c r="CI58" s="16">
        <f t="shared" si="36"/>
        <v>274</v>
      </c>
      <c r="CJ58" s="34">
        <f t="shared" si="37"/>
        <v>8.5625</v>
      </c>
      <c r="CK58" s="16" t="str">
        <f t="shared" si="38"/>
        <v>Giỏi</v>
      </c>
      <c r="CL58" s="16">
        <f t="shared" si="39"/>
        <v>274</v>
      </c>
      <c r="CM58" s="46">
        <f t="shared" si="40"/>
        <v>8.5625</v>
      </c>
      <c r="CN58" s="16" t="str">
        <f t="shared" si="41"/>
        <v>Giỏi</v>
      </c>
      <c r="CO58" s="16">
        <f t="shared" si="42"/>
        <v>447</v>
      </c>
      <c r="CP58" s="46">
        <f t="shared" si="43"/>
        <v>8.127272727272727</v>
      </c>
      <c r="CQ58" s="37" t="str">
        <f t="shared" si="44"/>
        <v>Giỏi</v>
      </c>
      <c r="CR58" s="16">
        <f t="shared" si="45"/>
        <v>447</v>
      </c>
      <c r="CS58" s="46">
        <f t="shared" si="46"/>
        <v>8.127272727272727</v>
      </c>
      <c r="CT58" s="16" t="str">
        <f t="shared" si="47"/>
        <v>Giỏi</v>
      </c>
    </row>
    <row r="59" spans="1:98" ht="21.75" customHeight="1">
      <c r="A59" s="11">
        <v>50</v>
      </c>
      <c r="B59" s="12" t="s">
        <v>39</v>
      </c>
      <c r="C59" s="24" t="s">
        <v>232</v>
      </c>
      <c r="D59" s="54" t="s">
        <v>233</v>
      </c>
      <c r="E59" s="55" t="s">
        <v>234</v>
      </c>
      <c r="F59" s="27">
        <v>2</v>
      </c>
      <c r="G59" s="21">
        <v>7</v>
      </c>
      <c r="H59" s="21"/>
      <c r="I59" s="21">
        <v>6</v>
      </c>
      <c r="J59" s="21"/>
      <c r="K59" s="21">
        <v>6</v>
      </c>
      <c r="L59" s="21"/>
      <c r="M59" s="21">
        <v>6</v>
      </c>
      <c r="N59" s="21"/>
      <c r="O59" s="21">
        <v>6</v>
      </c>
      <c r="P59" s="21"/>
      <c r="Q59" s="21">
        <v>8</v>
      </c>
      <c r="R59" s="21"/>
      <c r="S59" s="21">
        <v>6</v>
      </c>
      <c r="T59" s="21"/>
      <c r="U59" s="21">
        <v>6</v>
      </c>
      <c r="V59" s="21"/>
      <c r="W59" s="21">
        <v>8</v>
      </c>
      <c r="X59" s="21"/>
      <c r="Y59" s="21">
        <v>6</v>
      </c>
      <c r="Z59" s="21"/>
      <c r="AA59" s="16">
        <f t="shared" si="24"/>
        <v>156</v>
      </c>
      <c r="AB59" s="16">
        <f t="shared" si="25"/>
        <v>6.5</v>
      </c>
      <c r="AC59" s="20" t="str">
        <f t="shared" si="26"/>
        <v>TBK</v>
      </c>
      <c r="AD59" s="16">
        <f t="shared" si="27"/>
        <v>156</v>
      </c>
      <c r="AE59" s="43">
        <f t="shared" si="28"/>
        <v>6.5</v>
      </c>
      <c r="AF59" s="20" t="str">
        <f t="shared" si="29"/>
        <v>TBK</v>
      </c>
      <c r="AG59" s="38">
        <v>8</v>
      </c>
      <c r="AH59" s="38"/>
      <c r="AI59" s="38">
        <v>7</v>
      </c>
      <c r="AJ59" s="38"/>
      <c r="AK59" s="38">
        <v>6</v>
      </c>
      <c r="AL59" s="38"/>
      <c r="AM59" s="38">
        <v>6</v>
      </c>
      <c r="AN59" s="38"/>
      <c r="AO59" s="38">
        <v>6</v>
      </c>
      <c r="AP59" s="38"/>
      <c r="AQ59" s="38">
        <v>7</v>
      </c>
      <c r="AR59" s="38"/>
      <c r="AS59" s="38">
        <v>7</v>
      </c>
      <c r="AT59" s="38"/>
      <c r="AU59" s="38">
        <v>7</v>
      </c>
      <c r="AV59" s="38"/>
      <c r="AW59" s="38">
        <v>9</v>
      </c>
      <c r="AX59" s="38"/>
      <c r="AY59" s="38">
        <v>9</v>
      </c>
      <c r="AZ59" s="38"/>
      <c r="BA59" s="16">
        <f t="shared" si="30"/>
        <v>168</v>
      </c>
      <c r="BB59" s="34">
        <f t="shared" si="31"/>
        <v>7.304347826086956</v>
      </c>
      <c r="BC59" s="16" t="str">
        <f t="shared" si="32"/>
        <v>Khá</v>
      </c>
      <c r="BD59" s="16">
        <f t="shared" si="33"/>
        <v>168</v>
      </c>
      <c r="BE59" s="46">
        <f t="shared" si="34"/>
        <v>7.304347826086956</v>
      </c>
      <c r="BF59" s="16" t="str">
        <f t="shared" si="35"/>
        <v>Khá</v>
      </c>
      <c r="BG59" s="38">
        <v>9</v>
      </c>
      <c r="BH59" s="38"/>
      <c r="BI59" s="38">
        <v>9</v>
      </c>
      <c r="BJ59" s="38"/>
      <c r="BK59" s="38">
        <v>9</v>
      </c>
      <c r="BL59" s="38"/>
      <c r="BM59" s="38">
        <v>9</v>
      </c>
      <c r="BN59" s="38"/>
      <c r="BO59" s="38">
        <v>7</v>
      </c>
      <c r="BP59" s="38"/>
      <c r="BQ59" s="38">
        <v>8</v>
      </c>
      <c r="BR59" s="38"/>
      <c r="BS59" s="38">
        <v>8</v>
      </c>
      <c r="BT59" s="38"/>
      <c r="BU59" s="38">
        <v>6</v>
      </c>
      <c r="BV59" s="38"/>
      <c r="BW59" s="38">
        <v>8</v>
      </c>
      <c r="BX59" s="38"/>
      <c r="BY59" s="38">
        <v>9</v>
      </c>
      <c r="BZ59" s="38"/>
      <c r="CA59" s="38">
        <v>9</v>
      </c>
      <c r="CB59" s="38"/>
      <c r="CC59" s="38">
        <v>8</v>
      </c>
      <c r="CD59" s="38"/>
      <c r="CE59" s="38">
        <v>8</v>
      </c>
      <c r="CF59" s="38"/>
      <c r="CG59" s="38">
        <v>6</v>
      </c>
      <c r="CH59" s="38"/>
      <c r="CI59" s="16">
        <f t="shared" si="36"/>
        <v>259</v>
      </c>
      <c r="CJ59" s="34">
        <f t="shared" si="37"/>
        <v>8.09375</v>
      </c>
      <c r="CK59" s="16" t="str">
        <f t="shared" si="38"/>
        <v>Giỏi</v>
      </c>
      <c r="CL59" s="16">
        <f t="shared" si="39"/>
        <v>259</v>
      </c>
      <c r="CM59" s="46">
        <f t="shared" si="40"/>
        <v>8.09375</v>
      </c>
      <c r="CN59" s="16" t="str">
        <f t="shared" si="41"/>
        <v>Giỏi</v>
      </c>
      <c r="CO59" s="16">
        <f t="shared" si="42"/>
        <v>427</v>
      </c>
      <c r="CP59" s="46">
        <f t="shared" si="43"/>
        <v>7.763636363636364</v>
      </c>
      <c r="CQ59" s="37" t="str">
        <f t="shared" si="44"/>
        <v>Khá</v>
      </c>
      <c r="CR59" s="16">
        <f t="shared" si="45"/>
        <v>427</v>
      </c>
      <c r="CS59" s="46">
        <f t="shared" si="46"/>
        <v>7.763636363636364</v>
      </c>
      <c r="CT59" s="16" t="str">
        <f t="shared" si="47"/>
        <v>Khá</v>
      </c>
    </row>
    <row r="60" spans="1:98" ht="21.75" customHeight="1">
      <c r="A60" s="11">
        <v>51</v>
      </c>
      <c r="B60" s="12" t="s">
        <v>71</v>
      </c>
      <c r="C60" s="24" t="s">
        <v>235</v>
      </c>
      <c r="D60" s="54" t="s">
        <v>236</v>
      </c>
      <c r="E60" s="55" t="s">
        <v>237</v>
      </c>
      <c r="F60" s="27">
        <v>3</v>
      </c>
      <c r="G60" s="21">
        <v>7</v>
      </c>
      <c r="H60" s="21"/>
      <c r="I60" s="21">
        <v>7</v>
      </c>
      <c r="J60" s="21"/>
      <c r="K60" s="21">
        <v>5</v>
      </c>
      <c r="L60" s="21"/>
      <c r="M60" s="21">
        <v>5</v>
      </c>
      <c r="N60" s="21"/>
      <c r="O60" s="21">
        <v>6</v>
      </c>
      <c r="P60" s="21"/>
      <c r="Q60" s="21">
        <v>8</v>
      </c>
      <c r="R60" s="21"/>
      <c r="S60" s="21">
        <v>2</v>
      </c>
      <c r="T60" s="21">
        <v>6</v>
      </c>
      <c r="U60" s="21">
        <v>7</v>
      </c>
      <c r="V60" s="21"/>
      <c r="W60" s="21">
        <v>6</v>
      </c>
      <c r="X60" s="21"/>
      <c r="Y60" s="21">
        <v>6</v>
      </c>
      <c r="Z60" s="21"/>
      <c r="AA60" s="16">
        <f t="shared" si="24"/>
        <v>133</v>
      </c>
      <c r="AB60" s="16">
        <f t="shared" si="25"/>
        <v>5.541666666666667</v>
      </c>
      <c r="AC60" s="20" t="str">
        <f t="shared" si="26"/>
        <v>TB</v>
      </c>
      <c r="AD60" s="16">
        <f t="shared" si="27"/>
        <v>145</v>
      </c>
      <c r="AE60" s="43">
        <f t="shared" si="28"/>
        <v>6.041666666666667</v>
      </c>
      <c r="AF60" s="20" t="str">
        <f t="shared" si="29"/>
        <v>TBK</v>
      </c>
      <c r="AG60" s="38">
        <v>7</v>
      </c>
      <c r="AH60" s="38"/>
      <c r="AI60" s="38">
        <v>6</v>
      </c>
      <c r="AJ60" s="38"/>
      <c r="AK60" s="38">
        <v>5</v>
      </c>
      <c r="AL60" s="38"/>
      <c r="AM60" s="38">
        <v>6</v>
      </c>
      <c r="AN60" s="38"/>
      <c r="AO60" s="38">
        <v>5</v>
      </c>
      <c r="AP60" s="38"/>
      <c r="AQ60" s="38">
        <v>6</v>
      </c>
      <c r="AR60" s="38"/>
      <c r="AS60" s="38">
        <v>7</v>
      </c>
      <c r="AT60" s="38"/>
      <c r="AU60" s="56">
        <v>10</v>
      </c>
      <c r="AV60" s="38"/>
      <c r="AW60" s="38">
        <v>9</v>
      </c>
      <c r="AX60" s="38"/>
      <c r="AY60" s="38">
        <v>6</v>
      </c>
      <c r="AZ60" s="38"/>
      <c r="BA60" s="16">
        <f t="shared" si="30"/>
        <v>150</v>
      </c>
      <c r="BB60" s="34">
        <f t="shared" si="31"/>
        <v>6.521739130434782</v>
      </c>
      <c r="BC60" s="16" t="str">
        <f t="shared" si="32"/>
        <v>TBK</v>
      </c>
      <c r="BD60" s="16">
        <f t="shared" si="33"/>
        <v>150</v>
      </c>
      <c r="BE60" s="46">
        <f t="shared" si="34"/>
        <v>6.521739130434782</v>
      </c>
      <c r="BF60" s="16" t="str">
        <f t="shared" si="35"/>
        <v>TBK</v>
      </c>
      <c r="BG60" s="38">
        <v>8</v>
      </c>
      <c r="BH60" s="38"/>
      <c r="BI60" s="38">
        <v>9</v>
      </c>
      <c r="BJ60" s="38"/>
      <c r="BK60" s="38">
        <v>6</v>
      </c>
      <c r="BL60" s="38"/>
      <c r="BM60" s="38">
        <v>8</v>
      </c>
      <c r="BN60" s="38"/>
      <c r="BO60" s="38">
        <v>7</v>
      </c>
      <c r="BP60" s="38"/>
      <c r="BQ60" s="38">
        <v>8</v>
      </c>
      <c r="BR60" s="38"/>
      <c r="BS60" s="38">
        <v>7</v>
      </c>
      <c r="BT60" s="38"/>
      <c r="BU60" s="38">
        <v>6</v>
      </c>
      <c r="BV60" s="38"/>
      <c r="BW60" s="38">
        <v>7</v>
      </c>
      <c r="BX60" s="38"/>
      <c r="BY60" s="38">
        <v>8</v>
      </c>
      <c r="BZ60" s="38"/>
      <c r="CA60" s="38">
        <v>7</v>
      </c>
      <c r="CB60" s="38"/>
      <c r="CC60" s="38">
        <v>7</v>
      </c>
      <c r="CD60" s="38"/>
      <c r="CE60" s="38">
        <v>7</v>
      </c>
      <c r="CF60" s="38"/>
      <c r="CG60" s="38">
        <v>7</v>
      </c>
      <c r="CH60" s="38"/>
      <c r="CI60" s="16">
        <f t="shared" si="36"/>
        <v>231</v>
      </c>
      <c r="CJ60" s="34">
        <f t="shared" si="37"/>
        <v>7.21875</v>
      </c>
      <c r="CK60" s="16" t="str">
        <f t="shared" si="38"/>
        <v>Khá</v>
      </c>
      <c r="CL60" s="16">
        <f t="shared" si="39"/>
        <v>231</v>
      </c>
      <c r="CM60" s="46">
        <f t="shared" si="40"/>
        <v>7.21875</v>
      </c>
      <c r="CN60" s="16" t="str">
        <f t="shared" si="41"/>
        <v>Khá</v>
      </c>
      <c r="CO60" s="16">
        <f t="shared" si="42"/>
        <v>381</v>
      </c>
      <c r="CP60" s="46">
        <f t="shared" si="43"/>
        <v>6.927272727272728</v>
      </c>
      <c r="CQ60" s="37" t="str">
        <f t="shared" si="44"/>
        <v>TBK</v>
      </c>
      <c r="CR60" s="16">
        <f t="shared" si="45"/>
        <v>381</v>
      </c>
      <c r="CS60" s="46">
        <f t="shared" si="46"/>
        <v>6.927272727272728</v>
      </c>
      <c r="CT60" s="16" t="str">
        <f t="shared" si="47"/>
        <v>TBK</v>
      </c>
    </row>
    <row r="61" spans="1:98" ht="21.75" customHeight="1">
      <c r="A61" s="11">
        <v>52</v>
      </c>
      <c r="B61" s="12" t="s">
        <v>40</v>
      </c>
      <c r="C61" s="24" t="s">
        <v>238</v>
      </c>
      <c r="D61" s="54" t="s">
        <v>239</v>
      </c>
      <c r="E61" s="55" t="s">
        <v>15</v>
      </c>
      <c r="F61" s="27">
        <v>4</v>
      </c>
      <c r="G61" s="21">
        <v>6</v>
      </c>
      <c r="H61" s="21"/>
      <c r="I61" s="21">
        <v>4</v>
      </c>
      <c r="J61" s="21">
        <v>2</v>
      </c>
      <c r="K61" s="21">
        <v>5</v>
      </c>
      <c r="L61" s="21"/>
      <c r="M61" s="21">
        <v>5</v>
      </c>
      <c r="N61" s="21"/>
      <c r="O61" s="21">
        <v>6</v>
      </c>
      <c r="P61" s="21"/>
      <c r="Q61" s="21">
        <v>5</v>
      </c>
      <c r="R61" s="21"/>
      <c r="S61" s="21">
        <v>4</v>
      </c>
      <c r="T61" s="21">
        <v>6</v>
      </c>
      <c r="U61" s="21">
        <v>8</v>
      </c>
      <c r="V61" s="21"/>
      <c r="W61" s="21">
        <v>7</v>
      </c>
      <c r="X61" s="21"/>
      <c r="Y61" s="21">
        <v>4</v>
      </c>
      <c r="Z61" s="21">
        <v>5</v>
      </c>
      <c r="AA61" s="16">
        <f t="shared" si="24"/>
        <v>131</v>
      </c>
      <c r="AB61" s="16">
        <f t="shared" si="25"/>
        <v>5.458333333333333</v>
      </c>
      <c r="AC61" s="20" t="str">
        <f t="shared" si="26"/>
        <v>TB</v>
      </c>
      <c r="AD61" s="16">
        <f t="shared" si="27"/>
        <v>138</v>
      </c>
      <c r="AE61" s="43">
        <f t="shared" si="28"/>
        <v>5.75</v>
      </c>
      <c r="AF61" s="20" t="str">
        <f t="shared" si="29"/>
        <v>TB</v>
      </c>
      <c r="AG61" s="38">
        <v>6</v>
      </c>
      <c r="AH61" s="38"/>
      <c r="AI61" s="38">
        <v>6</v>
      </c>
      <c r="AJ61" s="38"/>
      <c r="AK61" s="38">
        <v>4</v>
      </c>
      <c r="AL61" s="53">
        <v>0</v>
      </c>
      <c r="AM61" s="38">
        <v>3</v>
      </c>
      <c r="AN61" s="38">
        <v>1</v>
      </c>
      <c r="AO61" s="38">
        <v>5</v>
      </c>
      <c r="AP61" s="38"/>
      <c r="AQ61" s="38">
        <v>6</v>
      </c>
      <c r="AR61" s="38"/>
      <c r="AS61" s="38">
        <v>7</v>
      </c>
      <c r="AT61" s="38"/>
      <c r="AU61" s="38">
        <v>4</v>
      </c>
      <c r="AV61" s="56">
        <v>10</v>
      </c>
      <c r="AW61" s="38">
        <v>9</v>
      </c>
      <c r="AX61" s="38"/>
      <c r="AY61" s="38">
        <v>5</v>
      </c>
      <c r="AZ61" s="38"/>
      <c r="BA61" s="16">
        <f t="shared" si="30"/>
        <v>129</v>
      </c>
      <c r="BB61" s="34">
        <f t="shared" si="31"/>
        <v>5.608695652173913</v>
      </c>
      <c r="BC61" s="16" t="str">
        <f t="shared" si="32"/>
        <v>TB</v>
      </c>
      <c r="BD61" s="16">
        <f t="shared" si="33"/>
        <v>135</v>
      </c>
      <c r="BE61" s="46">
        <f t="shared" si="34"/>
        <v>5.869565217391305</v>
      </c>
      <c r="BF61" s="16" t="str">
        <f t="shared" si="35"/>
        <v>TB</v>
      </c>
      <c r="BG61" s="38">
        <v>7</v>
      </c>
      <c r="BH61" s="38"/>
      <c r="BI61" s="38">
        <v>8</v>
      </c>
      <c r="BJ61" s="38"/>
      <c r="BK61" s="38">
        <v>5</v>
      </c>
      <c r="BL61" s="38"/>
      <c r="BM61" s="38">
        <v>4</v>
      </c>
      <c r="BN61" s="38">
        <v>3</v>
      </c>
      <c r="BO61" s="38">
        <v>6</v>
      </c>
      <c r="BP61" s="38"/>
      <c r="BQ61" s="38">
        <v>8</v>
      </c>
      <c r="BR61" s="38"/>
      <c r="BS61" s="38">
        <v>7</v>
      </c>
      <c r="BT61" s="38"/>
      <c r="BU61" s="38">
        <v>6</v>
      </c>
      <c r="BV61" s="38"/>
      <c r="BW61" s="38">
        <v>7</v>
      </c>
      <c r="BX61" s="38"/>
      <c r="BY61" s="38">
        <v>8</v>
      </c>
      <c r="BZ61" s="38"/>
      <c r="CA61" s="38">
        <v>6</v>
      </c>
      <c r="CB61" s="38"/>
      <c r="CC61" s="38">
        <v>6</v>
      </c>
      <c r="CD61" s="38"/>
      <c r="CE61" s="38">
        <v>8</v>
      </c>
      <c r="CF61" s="38"/>
      <c r="CG61" s="38">
        <v>4</v>
      </c>
      <c r="CH61" s="38">
        <v>6</v>
      </c>
      <c r="CI61" s="16">
        <f t="shared" si="36"/>
        <v>207</v>
      </c>
      <c r="CJ61" s="34">
        <f t="shared" si="37"/>
        <v>6.46875</v>
      </c>
      <c r="CK61" s="16" t="str">
        <f t="shared" si="38"/>
        <v>TBK</v>
      </c>
      <c r="CL61" s="16">
        <f t="shared" si="39"/>
        <v>211</v>
      </c>
      <c r="CM61" s="46">
        <f t="shared" si="40"/>
        <v>6.59375</v>
      </c>
      <c r="CN61" s="16" t="str">
        <f t="shared" si="41"/>
        <v>TBK</v>
      </c>
      <c r="CO61" s="16">
        <f t="shared" si="42"/>
        <v>336</v>
      </c>
      <c r="CP61" s="46">
        <f t="shared" si="43"/>
        <v>6.109090909090909</v>
      </c>
      <c r="CQ61" s="37" t="str">
        <f t="shared" si="44"/>
        <v>TBK</v>
      </c>
      <c r="CR61" s="16">
        <f t="shared" si="45"/>
        <v>346</v>
      </c>
      <c r="CS61" s="46">
        <f t="shared" si="46"/>
        <v>6.290909090909091</v>
      </c>
      <c r="CT61" s="16" t="str">
        <f t="shared" si="47"/>
        <v>TBK</v>
      </c>
    </row>
    <row r="62" spans="1:98" ht="21.75" customHeight="1">
      <c r="A62" s="11">
        <v>53</v>
      </c>
      <c r="B62" s="12" t="s">
        <v>87</v>
      </c>
      <c r="C62" s="24" t="s">
        <v>240</v>
      </c>
      <c r="D62" s="54" t="s">
        <v>241</v>
      </c>
      <c r="E62" s="55" t="s">
        <v>16</v>
      </c>
      <c r="F62" s="27">
        <v>5</v>
      </c>
      <c r="G62" s="21">
        <v>7</v>
      </c>
      <c r="H62" s="21"/>
      <c r="I62" s="21">
        <v>6</v>
      </c>
      <c r="J62" s="21"/>
      <c r="K62" s="21">
        <v>5</v>
      </c>
      <c r="L62" s="21"/>
      <c r="M62" s="21">
        <v>6</v>
      </c>
      <c r="N62" s="21"/>
      <c r="O62" s="21">
        <v>7</v>
      </c>
      <c r="P62" s="21"/>
      <c r="Q62" s="21">
        <v>8</v>
      </c>
      <c r="R62" s="21"/>
      <c r="S62" s="21">
        <v>5</v>
      </c>
      <c r="T62" s="21"/>
      <c r="U62" s="21">
        <v>6</v>
      </c>
      <c r="V62" s="21"/>
      <c r="W62" s="21">
        <v>6</v>
      </c>
      <c r="X62" s="21"/>
      <c r="Y62" s="21">
        <v>5</v>
      </c>
      <c r="Z62" s="21"/>
      <c r="AA62" s="16">
        <f t="shared" si="24"/>
        <v>143</v>
      </c>
      <c r="AB62" s="16">
        <f t="shared" si="25"/>
        <v>5.958333333333333</v>
      </c>
      <c r="AC62" s="20" t="str">
        <f t="shared" si="26"/>
        <v>TB</v>
      </c>
      <c r="AD62" s="16">
        <f t="shared" si="27"/>
        <v>143</v>
      </c>
      <c r="AE62" s="43">
        <f t="shared" si="28"/>
        <v>5.958333333333333</v>
      </c>
      <c r="AF62" s="20" t="str">
        <f t="shared" si="29"/>
        <v>TB</v>
      </c>
      <c r="AG62" s="38">
        <v>5</v>
      </c>
      <c r="AH62" s="38"/>
      <c r="AI62" s="38">
        <v>9</v>
      </c>
      <c r="AJ62" s="38"/>
      <c r="AK62" s="38">
        <v>5</v>
      </c>
      <c r="AL62" s="38"/>
      <c r="AM62" s="38">
        <v>6</v>
      </c>
      <c r="AN62" s="38"/>
      <c r="AO62" s="38">
        <v>6</v>
      </c>
      <c r="AP62" s="38"/>
      <c r="AQ62" s="38">
        <v>7</v>
      </c>
      <c r="AR62" s="38"/>
      <c r="AS62" s="38">
        <v>7</v>
      </c>
      <c r="AT62" s="38"/>
      <c r="AU62" s="56">
        <v>10</v>
      </c>
      <c r="AV62" s="38"/>
      <c r="AW62" s="38">
        <v>9</v>
      </c>
      <c r="AX62" s="38"/>
      <c r="AY62" s="38">
        <v>8</v>
      </c>
      <c r="AZ62" s="38"/>
      <c r="BA62" s="16">
        <f t="shared" si="30"/>
        <v>158</v>
      </c>
      <c r="BB62" s="34">
        <f t="shared" si="31"/>
        <v>6.869565217391305</v>
      </c>
      <c r="BC62" s="16" t="str">
        <f t="shared" si="32"/>
        <v>TBK</v>
      </c>
      <c r="BD62" s="16">
        <f t="shared" si="33"/>
        <v>158</v>
      </c>
      <c r="BE62" s="46">
        <f t="shared" si="34"/>
        <v>6.869565217391305</v>
      </c>
      <c r="BF62" s="16" t="str">
        <f t="shared" si="35"/>
        <v>TBK</v>
      </c>
      <c r="BG62" s="38">
        <v>4</v>
      </c>
      <c r="BH62" s="38">
        <v>8</v>
      </c>
      <c r="BI62" s="38">
        <v>8</v>
      </c>
      <c r="BJ62" s="38"/>
      <c r="BK62" s="38">
        <v>6</v>
      </c>
      <c r="BL62" s="38"/>
      <c r="BM62" s="38">
        <v>8</v>
      </c>
      <c r="BN62" s="38"/>
      <c r="BO62" s="38">
        <v>7</v>
      </c>
      <c r="BP62" s="38"/>
      <c r="BQ62" s="38">
        <v>8</v>
      </c>
      <c r="BR62" s="38"/>
      <c r="BS62" s="38">
        <v>7</v>
      </c>
      <c r="BT62" s="38"/>
      <c r="BU62" s="38">
        <v>6</v>
      </c>
      <c r="BV62" s="38"/>
      <c r="BW62" s="38">
        <v>7</v>
      </c>
      <c r="BX62" s="38"/>
      <c r="BY62" s="38">
        <v>9</v>
      </c>
      <c r="BZ62" s="38"/>
      <c r="CA62" s="38">
        <v>7</v>
      </c>
      <c r="CB62" s="38"/>
      <c r="CC62" s="38">
        <v>7</v>
      </c>
      <c r="CD62" s="38"/>
      <c r="CE62" s="38">
        <v>7</v>
      </c>
      <c r="CF62" s="38"/>
      <c r="CG62" s="38">
        <v>5</v>
      </c>
      <c r="CH62" s="38"/>
      <c r="CI62" s="16">
        <f t="shared" si="36"/>
        <v>213</v>
      </c>
      <c r="CJ62" s="34">
        <f t="shared" si="37"/>
        <v>6.65625</v>
      </c>
      <c r="CK62" s="16" t="str">
        <f t="shared" si="38"/>
        <v>TBK</v>
      </c>
      <c r="CL62" s="16">
        <f t="shared" si="39"/>
        <v>229</v>
      </c>
      <c r="CM62" s="46">
        <f t="shared" si="40"/>
        <v>7.15625</v>
      </c>
      <c r="CN62" s="16" t="str">
        <f t="shared" si="41"/>
        <v>Khá</v>
      </c>
      <c r="CO62" s="16">
        <f t="shared" si="42"/>
        <v>371</v>
      </c>
      <c r="CP62" s="46">
        <f t="shared" si="43"/>
        <v>6.745454545454545</v>
      </c>
      <c r="CQ62" s="37" t="str">
        <f t="shared" si="44"/>
        <v>TBK</v>
      </c>
      <c r="CR62" s="16">
        <f t="shared" si="45"/>
        <v>387</v>
      </c>
      <c r="CS62" s="46">
        <f t="shared" si="46"/>
        <v>7.036363636363636</v>
      </c>
      <c r="CT62" s="16" t="str">
        <f t="shared" si="47"/>
        <v>Khá</v>
      </c>
    </row>
    <row r="63" spans="1:98" ht="21.75" customHeight="1">
      <c r="A63" s="11">
        <v>54</v>
      </c>
      <c r="B63" s="12" t="s">
        <v>88</v>
      </c>
      <c r="C63" s="24" t="s">
        <v>242</v>
      </c>
      <c r="D63" s="54" t="s">
        <v>243</v>
      </c>
      <c r="E63" s="55" t="s">
        <v>244</v>
      </c>
      <c r="F63" s="27">
        <v>6</v>
      </c>
      <c r="G63" s="21">
        <v>7</v>
      </c>
      <c r="H63" s="21"/>
      <c r="I63" s="21">
        <v>9</v>
      </c>
      <c r="J63" s="21"/>
      <c r="K63" s="21">
        <v>6</v>
      </c>
      <c r="L63" s="21"/>
      <c r="M63" s="21">
        <v>6</v>
      </c>
      <c r="N63" s="21"/>
      <c r="O63" s="21">
        <v>8</v>
      </c>
      <c r="P63" s="21"/>
      <c r="Q63" s="21">
        <v>5</v>
      </c>
      <c r="R63" s="21"/>
      <c r="S63" s="21">
        <v>3</v>
      </c>
      <c r="T63" s="21">
        <v>6</v>
      </c>
      <c r="U63" s="21">
        <v>7</v>
      </c>
      <c r="V63" s="21"/>
      <c r="W63" s="21">
        <v>9</v>
      </c>
      <c r="X63" s="21"/>
      <c r="Y63" s="21">
        <v>8</v>
      </c>
      <c r="Z63" s="21"/>
      <c r="AA63" s="16">
        <f t="shared" si="24"/>
        <v>155</v>
      </c>
      <c r="AB63" s="16">
        <f t="shared" si="25"/>
        <v>6.458333333333333</v>
      </c>
      <c r="AC63" s="20" t="str">
        <f t="shared" si="26"/>
        <v>TBK</v>
      </c>
      <c r="AD63" s="16">
        <f t="shared" si="27"/>
        <v>164</v>
      </c>
      <c r="AE63" s="43">
        <f t="shared" si="28"/>
        <v>6.833333333333333</v>
      </c>
      <c r="AF63" s="20" t="str">
        <f t="shared" si="29"/>
        <v>TBK</v>
      </c>
      <c r="AG63" s="38">
        <v>8</v>
      </c>
      <c r="AH63" s="38"/>
      <c r="AI63" s="38">
        <v>5</v>
      </c>
      <c r="AJ63" s="38"/>
      <c r="AK63" s="38">
        <v>4</v>
      </c>
      <c r="AL63" s="38">
        <v>5</v>
      </c>
      <c r="AM63" s="38">
        <v>7</v>
      </c>
      <c r="AN63" s="38"/>
      <c r="AO63" s="38">
        <v>5</v>
      </c>
      <c r="AP63" s="38"/>
      <c r="AQ63" s="38">
        <v>6</v>
      </c>
      <c r="AR63" s="38"/>
      <c r="AS63" s="38">
        <v>8</v>
      </c>
      <c r="AT63" s="38"/>
      <c r="AU63" s="38">
        <v>6</v>
      </c>
      <c r="AV63" s="38"/>
      <c r="AW63" s="38">
        <v>9</v>
      </c>
      <c r="AX63" s="38"/>
      <c r="AY63" s="38">
        <v>9</v>
      </c>
      <c r="AZ63" s="38"/>
      <c r="BA63" s="16">
        <f t="shared" si="30"/>
        <v>158</v>
      </c>
      <c r="BB63" s="34">
        <f t="shared" si="31"/>
        <v>6.869565217391305</v>
      </c>
      <c r="BC63" s="16" t="str">
        <f t="shared" si="32"/>
        <v>TBK</v>
      </c>
      <c r="BD63" s="16">
        <f t="shared" si="33"/>
        <v>161</v>
      </c>
      <c r="BE63" s="46">
        <f t="shared" si="34"/>
        <v>7</v>
      </c>
      <c r="BF63" s="16" t="str">
        <f t="shared" si="35"/>
        <v>Khá</v>
      </c>
      <c r="BG63" s="38">
        <v>8</v>
      </c>
      <c r="BH63" s="38"/>
      <c r="BI63" s="38">
        <v>8</v>
      </c>
      <c r="BJ63" s="38"/>
      <c r="BK63" s="38">
        <v>6</v>
      </c>
      <c r="BL63" s="38"/>
      <c r="BM63" s="38">
        <v>7</v>
      </c>
      <c r="BN63" s="38"/>
      <c r="BO63" s="38">
        <v>6</v>
      </c>
      <c r="BP63" s="38"/>
      <c r="BQ63" s="38">
        <v>8</v>
      </c>
      <c r="BR63" s="38"/>
      <c r="BS63" s="38">
        <v>6</v>
      </c>
      <c r="BT63" s="38"/>
      <c r="BU63" s="38">
        <v>7</v>
      </c>
      <c r="BV63" s="38"/>
      <c r="BW63" s="38">
        <v>8</v>
      </c>
      <c r="BX63" s="38"/>
      <c r="BY63" s="38">
        <v>9</v>
      </c>
      <c r="BZ63" s="38"/>
      <c r="CA63" s="38">
        <v>7</v>
      </c>
      <c r="CB63" s="38"/>
      <c r="CC63" s="38">
        <v>7</v>
      </c>
      <c r="CD63" s="38"/>
      <c r="CE63" s="38">
        <v>8</v>
      </c>
      <c r="CF63" s="38"/>
      <c r="CG63" s="38">
        <v>7</v>
      </c>
      <c r="CH63" s="38"/>
      <c r="CI63" s="16">
        <f t="shared" si="36"/>
        <v>233</v>
      </c>
      <c r="CJ63" s="34">
        <f t="shared" si="37"/>
        <v>7.28125</v>
      </c>
      <c r="CK63" s="16" t="str">
        <f t="shared" si="38"/>
        <v>Khá</v>
      </c>
      <c r="CL63" s="16">
        <f t="shared" si="39"/>
        <v>233</v>
      </c>
      <c r="CM63" s="46">
        <f t="shared" si="40"/>
        <v>7.28125</v>
      </c>
      <c r="CN63" s="16" t="str">
        <f t="shared" si="41"/>
        <v>Khá</v>
      </c>
      <c r="CO63" s="16">
        <f t="shared" si="42"/>
        <v>391</v>
      </c>
      <c r="CP63" s="46">
        <f t="shared" si="43"/>
        <v>7.109090909090909</v>
      </c>
      <c r="CQ63" s="37" t="str">
        <f t="shared" si="44"/>
        <v>Khá</v>
      </c>
      <c r="CR63" s="16">
        <f t="shared" si="45"/>
        <v>394</v>
      </c>
      <c r="CS63" s="46">
        <f t="shared" si="46"/>
        <v>7.163636363636364</v>
      </c>
      <c r="CT63" s="16" t="str">
        <f t="shared" si="47"/>
        <v>Khá</v>
      </c>
    </row>
    <row r="64" spans="1:98" ht="21.75" customHeight="1">
      <c r="A64" s="11">
        <v>55</v>
      </c>
      <c r="B64" s="12" t="s">
        <v>89</v>
      </c>
      <c r="C64" s="24" t="s">
        <v>245</v>
      </c>
      <c r="D64" s="54" t="s">
        <v>246</v>
      </c>
      <c r="E64" s="26" t="s">
        <v>314</v>
      </c>
      <c r="F64" s="27">
        <v>6</v>
      </c>
      <c r="G64" s="21">
        <v>7</v>
      </c>
      <c r="H64" s="21"/>
      <c r="I64" s="21">
        <v>8</v>
      </c>
      <c r="J64" s="21"/>
      <c r="K64" s="21">
        <v>6</v>
      </c>
      <c r="L64" s="21"/>
      <c r="M64" s="21">
        <v>5</v>
      </c>
      <c r="N64" s="21"/>
      <c r="O64" s="21">
        <v>5</v>
      </c>
      <c r="P64" s="21"/>
      <c r="Q64" s="21">
        <v>3</v>
      </c>
      <c r="R64" s="21">
        <v>6</v>
      </c>
      <c r="S64" s="21">
        <v>3</v>
      </c>
      <c r="T64" s="21">
        <v>7</v>
      </c>
      <c r="U64" s="21">
        <v>6</v>
      </c>
      <c r="V64" s="21"/>
      <c r="W64" s="21">
        <v>8</v>
      </c>
      <c r="X64" s="21"/>
      <c r="Y64" s="21">
        <v>8</v>
      </c>
      <c r="Z64" s="21"/>
      <c r="AA64" s="16">
        <f t="shared" si="24"/>
        <v>136</v>
      </c>
      <c r="AB64" s="16">
        <f t="shared" si="25"/>
        <v>5.666666666666667</v>
      </c>
      <c r="AC64" s="20" t="str">
        <f t="shared" si="26"/>
        <v>TB</v>
      </c>
      <c r="AD64" s="16">
        <f t="shared" si="27"/>
        <v>154</v>
      </c>
      <c r="AE64" s="43">
        <f t="shared" si="28"/>
        <v>6.416666666666667</v>
      </c>
      <c r="AF64" s="20" t="str">
        <f t="shared" si="29"/>
        <v>TBK</v>
      </c>
      <c r="AG64" s="38">
        <v>7</v>
      </c>
      <c r="AH64" s="38"/>
      <c r="AI64" s="38">
        <v>8</v>
      </c>
      <c r="AJ64" s="38"/>
      <c r="AK64" s="38">
        <v>5</v>
      </c>
      <c r="AL64" s="38"/>
      <c r="AM64" s="38">
        <v>3</v>
      </c>
      <c r="AN64" s="38">
        <v>5</v>
      </c>
      <c r="AO64" s="38">
        <v>5</v>
      </c>
      <c r="AP64" s="38"/>
      <c r="AQ64" s="38">
        <v>6</v>
      </c>
      <c r="AR64" s="38"/>
      <c r="AS64" s="38">
        <v>7</v>
      </c>
      <c r="AT64" s="38"/>
      <c r="AU64" s="38">
        <v>5</v>
      </c>
      <c r="AV64" s="38"/>
      <c r="AW64" s="38">
        <v>9</v>
      </c>
      <c r="AX64" s="38"/>
      <c r="AY64" s="38">
        <v>8</v>
      </c>
      <c r="AZ64" s="38"/>
      <c r="BA64" s="16">
        <f t="shared" si="30"/>
        <v>147</v>
      </c>
      <c r="BB64" s="34">
        <f t="shared" si="31"/>
        <v>6.391304347826087</v>
      </c>
      <c r="BC64" s="16" t="str">
        <f t="shared" si="32"/>
        <v>TBK</v>
      </c>
      <c r="BD64" s="16">
        <f t="shared" si="33"/>
        <v>151</v>
      </c>
      <c r="BE64" s="46">
        <f t="shared" si="34"/>
        <v>6.565217391304348</v>
      </c>
      <c r="BF64" s="16" t="str">
        <f t="shared" si="35"/>
        <v>TBK</v>
      </c>
      <c r="BG64" s="38">
        <v>9</v>
      </c>
      <c r="BH64" s="38"/>
      <c r="BI64" s="38">
        <v>9</v>
      </c>
      <c r="BJ64" s="38"/>
      <c r="BK64" s="38">
        <v>5</v>
      </c>
      <c r="BL64" s="38"/>
      <c r="BM64" s="38">
        <v>7</v>
      </c>
      <c r="BN64" s="38"/>
      <c r="BO64" s="38">
        <v>8</v>
      </c>
      <c r="BP64" s="38"/>
      <c r="BQ64" s="38">
        <v>8</v>
      </c>
      <c r="BR64" s="38"/>
      <c r="BS64" s="38">
        <v>6</v>
      </c>
      <c r="BT64" s="38"/>
      <c r="BU64" s="38">
        <v>6</v>
      </c>
      <c r="BV64" s="38"/>
      <c r="BW64" s="38">
        <v>7</v>
      </c>
      <c r="BX64" s="38"/>
      <c r="BY64" s="38">
        <v>8</v>
      </c>
      <c r="BZ64" s="38"/>
      <c r="CA64" s="38">
        <v>6</v>
      </c>
      <c r="CB64" s="38"/>
      <c r="CC64" s="38">
        <v>8</v>
      </c>
      <c r="CD64" s="38"/>
      <c r="CE64" s="38">
        <v>8</v>
      </c>
      <c r="CF64" s="38"/>
      <c r="CG64" s="38">
        <v>5</v>
      </c>
      <c r="CH64" s="38"/>
      <c r="CI64" s="16">
        <f t="shared" si="36"/>
        <v>228</v>
      </c>
      <c r="CJ64" s="34">
        <f t="shared" si="37"/>
        <v>7.125</v>
      </c>
      <c r="CK64" s="16" t="str">
        <f t="shared" si="38"/>
        <v>Khá</v>
      </c>
      <c r="CL64" s="16">
        <f t="shared" si="39"/>
        <v>228</v>
      </c>
      <c r="CM64" s="46">
        <f t="shared" si="40"/>
        <v>7.125</v>
      </c>
      <c r="CN64" s="16" t="str">
        <f t="shared" si="41"/>
        <v>Khá</v>
      </c>
      <c r="CO64" s="16">
        <f t="shared" si="42"/>
        <v>375</v>
      </c>
      <c r="CP64" s="46">
        <f t="shared" si="43"/>
        <v>6.818181818181818</v>
      </c>
      <c r="CQ64" s="37" t="str">
        <f t="shared" si="44"/>
        <v>TBK</v>
      </c>
      <c r="CR64" s="16">
        <f t="shared" si="45"/>
        <v>379</v>
      </c>
      <c r="CS64" s="46">
        <f t="shared" si="46"/>
        <v>6.890909090909091</v>
      </c>
      <c r="CT64" s="16" t="str">
        <f t="shared" si="47"/>
        <v>TBK</v>
      </c>
    </row>
    <row r="65" spans="1:98" ht="21.75" customHeight="1">
      <c r="A65" s="11">
        <v>56</v>
      </c>
      <c r="B65" s="12" t="s">
        <v>41</v>
      </c>
      <c r="C65" s="24" t="s">
        <v>248</v>
      </c>
      <c r="D65" s="54" t="s">
        <v>249</v>
      </c>
      <c r="E65" s="55" t="s">
        <v>250</v>
      </c>
      <c r="F65" s="27">
        <v>1</v>
      </c>
      <c r="G65" s="21">
        <v>6</v>
      </c>
      <c r="H65" s="21"/>
      <c r="I65" s="21">
        <v>6</v>
      </c>
      <c r="J65" s="21"/>
      <c r="K65" s="21">
        <v>3</v>
      </c>
      <c r="L65" s="21">
        <v>5</v>
      </c>
      <c r="M65" s="21">
        <v>3</v>
      </c>
      <c r="N65" s="21">
        <v>5</v>
      </c>
      <c r="O65" s="21">
        <v>5</v>
      </c>
      <c r="P65" s="21"/>
      <c r="Q65" s="21">
        <v>6</v>
      </c>
      <c r="R65" s="21"/>
      <c r="S65" s="21">
        <v>2</v>
      </c>
      <c r="T65" s="21">
        <v>5</v>
      </c>
      <c r="U65" s="21">
        <v>6</v>
      </c>
      <c r="V65" s="21"/>
      <c r="W65" s="21">
        <v>5</v>
      </c>
      <c r="X65" s="21"/>
      <c r="Y65" s="21">
        <v>6</v>
      </c>
      <c r="Z65" s="21"/>
      <c r="AA65" s="16">
        <f t="shared" si="24"/>
        <v>103</v>
      </c>
      <c r="AB65" s="16">
        <f t="shared" si="25"/>
        <v>4.291666666666667</v>
      </c>
      <c r="AC65" s="20" t="str">
        <f t="shared" si="26"/>
        <v>Yếu</v>
      </c>
      <c r="AD65" s="16">
        <f t="shared" si="27"/>
        <v>128</v>
      </c>
      <c r="AE65" s="43">
        <f t="shared" si="28"/>
        <v>5.333333333333333</v>
      </c>
      <c r="AF65" s="20" t="str">
        <f t="shared" si="29"/>
        <v>TB</v>
      </c>
      <c r="AG65" s="38">
        <v>5</v>
      </c>
      <c r="AH65" s="38"/>
      <c r="AI65" s="38">
        <v>6</v>
      </c>
      <c r="AJ65" s="38"/>
      <c r="AK65" s="38">
        <v>3</v>
      </c>
      <c r="AL65" s="38">
        <v>3</v>
      </c>
      <c r="AM65" s="38">
        <v>5</v>
      </c>
      <c r="AN65" s="38"/>
      <c r="AO65" s="38">
        <v>5</v>
      </c>
      <c r="AP65" s="38"/>
      <c r="AQ65" s="38">
        <v>7</v>
      </c>
      <c r="AR65" s="38"/>
      <c r="AS65" s="38">
        <v>6</v>
      </c>
      <c r="AT65" s="38"/>
      <c r="AU65" s="38">
        <v>4</v>
      </c>
      <c r="AV65" s="38">
        <v>5</v>
      </c>
      <c r="AW65" s="38">
        <v>9</v>
      </c>
      <c r="AX65" s="38"/>
      <c r="AY65" s="38">
        <v>3</v>
      </c>
      <c r="AZ65" s="38">
        <v>7</v>
      </c>
      <c r="BA65" s="16">
        <f t="shared" si="30"/>
        <v>121</v>
      </c>
      <c r="BB65" s="34">
        <f t="shared" si="31"/>
        <v>5.260869565217392</v>
      </c>
      <c r="BC65" s="16" t="str">
        <f t="shared" si="32"/>
        <v>TB</v>
      </c>
      <c r="BD65" s="16">
        <f t="shared" si="33"/>
        <v>134</v>
      </c>
      <c r="BE65" s="46">
        <f t="shared" si="34"/>
        <v>5.826086956521739</v>
      </c>
      <c r="BF65" s="16" t="str">
        <f t="shared" si="35"/>
        <v>TB</v>
      </c>
      <c r="BG65" s="38">
        <v>7</v>
      </c>
      <c r="BH65" s="38"/>
      <c r="BI65" s="38">
        <v>8</v>
      </c>
      <c r="BJ65" s="38"/>
      <c r="BK65" s="38">
        <v>7</v>
      </c>
      <c r="BL65" s="38"/>
      <c r="BM65" s="38">
        <v>8</v>
      </c>
      <c r="BN65" s="38"/>
      <c r="BO65" s="38">
        <v>5</v>
      </c>
      <c r="BP65" s="38"/>
      <c r="BQ65" s="38">
        <v>8</v>
      </c>
      <c r="BR65" s="38"/>
      <c r="BS65" s="38">
        <v>5</v>
      </c>
      <c r="BT65" s="38"/>
      <c r="BU65" s="38">
        <v>5</v>
      </c>
      <c r="BV65" s="38"/>
      <c r="BW65" s="38">
        <v>6</v>
      </c>
      <c r="BX65" s="38"/>
      <c r="BY65" s="38">
        <v>7</v>
      </c>
      <c r="BZ65" s="38"/>
      <c r="CA65" s="38">
        <v>5</v>
      </c>
      <c r="CB65" s="38"/>
      <c r="CC65" s="38">
        <v>5</v>
      </c>
      <c r="CD65" s="38"/>
      <c r="CE65" s="38">
        <v>5</v>
      </c>
      <c r="CF65" s="38"/>
      <c r="CG65" s="38">
        <v>5</v>
      </c>
      <c r="CH65" s="38"/>
      <c r="CI65" s="16">
        <f t="shared" si="36"/>
        <v>191</v>
      </c>
      <c r="CJ65" s="34">
        <f t="shared" si="37"/>
        <v>5.96875</v>
      </c>
      <c r="CK65" s="16" t="str">
        <f t="shared" si="38"/>
        <v>TB</v>
      </c>
      <c r="CL65" s="16">
        <f t="shared" si="39"/>
        <v>191</v>
      </c>
      <c r="CM65" s="46">
        <f t="shared" si="40"/>
        <v>5.96875</v>
      </c>
      <c r="CN65" s="16" t="str">
        <f t="shared" si="41"/>
        <v>TB</v>
      </c>
      <c r="CO65" s="16">
        <f t="shared" si="42"/>
        <v>312</v>
      </c>
      <c r="CP65" s="46">
        <f t="shared" si="43"/>
        <v>5.672727272727273</v>
      </c>
      <c r="CQ65" s="37" t="str">
        <f t="shared" si="44"/>
        <v>TB</v>
      </c>
      <c r="CR65" s="16">
        <f t="shared" si="45"/>
        <v>325</v>
      </c>
      <c r="CS65" s="46">
        <f t="shared" si="46"/>
        <v>5.909090909090909</v>
      </c>
      <c r="CT65" s="16" t="str">
        <f t="shared" si="47"/>
        <v>TB</v>
      </c>
    </row>
    <row r="66" spans="1:98" ht="21.75" customHeight="1">
      <c r="A66" s="11">
        <v>57</v>
      </c>
      <c r="B66" s="12" t="s">
        <v>42</v>
      </c>
      <c r="C66" s="24" t="s">
        <v>251</v>
      </c>
      <c r="D66" s="54" t="s">
        <v>190</v>
      </c>
      <c r="E66" s="55" t="s">
        <v>252</v>
      </c>
      <c r="F66" s="27">
        <v>2</v>
      </c>
      <c r="G66" s="21">
        <v>8</v>
      </c>
      <c r="H66" s="21"/>
      <c r="I66" s="21">
        <v>6</v>
      </c>
      <c r="J66" s="21"/>
      <c r="K66" s="21">
        <v>6</v>
      </c>
      <c r="L66" s="21"/>
      <c r="M66" s="21">
        <v>7</v>
      </c>
      <c r="N66" s="21"/>
      <c r="O66" s="21">
        <v>8</v>
      </c>
      <c r="P66" s="21"/>
      <c r="Q66" s="21">
        <v>7</v>
      </c>
      <c r="R66" s="21"/>
      <c r="S66" s="21">
        <v>5</v>
      </c>
      <c r="T66" s="21"/>
      <c r="U66" s="21">
        <v>8</v>
      </c>
      <c r="V66" s="21"/>
      <c r="W66" s="21">
        <v>8</v>
      </c>
      <c r="X66" s="21"/>
      <c r="Y66" s="21">
        <v>9</v>
      </c>
      <c r="Z66" s="21"/>
      <c r="AA66" s="16">
        <f t="shared" si="24"/>
        <v>167</v>
      </c>
      <c r="AB66" s="16">
        <f t="shared" si="25"/>
        <v>6.958333333333333</v>
      </c>
      <c r="AC66" s="20" t="str">
        <f t="shared" si="26"/>
        <v>TBK</v>
      </c>
      <c r="AD66" s="16">
        <f t="shared" si="27"/>
        <v>167</v>
      </c>
      <c r="AE66" s="43">
        <f t="shared" si="28"/>
        <v>6.958333333333333</v>
      </c>
      <c r="AF66" s="20" t="str">
        <f t="shared" si="29"/>
        <v>TBK</v>
      </c>
      <c r="AG66" s="38">
        <v>8</v>
      </c>
      <c r="AH66" s="38"/>
      <c r="AI66" s="56">
        <v>10</v>
      </c>
      <c r="AJ66" s="38"/>
      <c r="AK66" s="38">
        <v>6</v>
      </c>
      <c r="AL66" s="38"/>
      <c r="AM66" s="38">
        <v>3</v>
      </c>
      <c r="AN66" s="38">
        <v>5</v>
      </c>
      <c r="AO66" s="38">
        <v>6</v>
      </c>
      <c r="AP66" s="38"/>
      <c r="AQ66" s="38">
        <v>8</v>
      </c>
      <c r="AR66" s="38"/>
      <c r="AS66" s="38">
        <v>8</v>
      </c>
      <c r="AT66" s="38"/>
      <c r="AU66" s="56">
        <v>10</v>
      </c>
      <c r="AV66" s="38"/>
      <c r="AW66" s="38">
        <v>9</v>
      </c>
      <c r="AX66" s="38"/>
      <c r="AY66" s="38">
        <v>9</v>
      </c>
      <c r="AZ66" s="38"/>
      <c r="BA66" s="16">
        <f t="shared" si="30"/>
        <v>172</v>
      </c>
      <c r="BB66" s="34">
        <f t="shared" si="31"/>
        <v>7.478260869565218</v>
      </c>
      <c r="BC66" s="16" t="str">
        <f t="shared" si="32"/>
        <v>Khá</v>
      </c>
      <c r="BD66" s="16">
        <f t="shared" si="33"/>
        <v>176</v>
      </c>
      <c r="BE66" s="46">
        <f t="shared" si="34"/>
        <v>7.6521739130434785</v>
      </c>
      <c r="BF66" s="16" t="str">
        <f t="shared" si="35"/>
        <v>Khá</v>
      </c>
      <c r="BG66" s="38">
        <v>9</v>
      </c>
      <c r="BH66" s="38"/>
      <c r="BI66" s="38">
        <v>9</v>
      </c>
      <c r="BJ66" s="38"/>
      <c r="BK66" s="38">
        <v>8</v>
      </c>
      <c r="BL66" s="38"/>
      <c r="BM66" s="38">
        <v>8</v>
      </c>
      <c r="BN66" s="38"/>
      <c r="BO66" s="38">
        <v>7</v>
      </c>
      <c r="BP66" s="38"/>
      <c r="BQ66" s="38">
        <v>9</v>
      </c>
      <c r="BR66" s="38"/>
      <c r="BS66" s="38">
        <v>7</v>
      </c>
      <c r="BT66" s="38"/>
      <c r="BU66" s="38">
        <v>7</v>
      </c>
      <c r="BV66" s="38"/>
      <c r="BW66" s="38">
        <v>8</v>
      </c>
      <c r="BX66" s="38"/>
      <c r="BY66" s="38">
        <v>9</v>
      </c>
      <c r="BZ66" s="38"/>
      <c r="CA66" s="38">
        <v>7</v>
      </c>
      <c r="CB66" s="38"/>
      <c r="CC66" s="38">
        <v>9</v>
      </c>
      <c r="CD66" s="38"/>
      <c r="CE66" s="38">
        <v>7</v>
      </c>
      <c r="CF66" s="38"/>
      <c r="CG66" s="38">
        <v>7</v>
      </c>
      <c r="CH66" s="38"/>
      <c r="CI66" s="16">
        <f t="shared" si="36"/>
        <v>253</v>
      </c>
      <c r="CJ66" s="34">
        <f t="shared" si="37"/>
        <v>7.90625</v>
      </c>
      <c r="CK66" s="16" t="str">
        <f t="shared" si="38"/>
        <v>Khá</v>
      </c>
      <c r="CL66" s="16">
        <f t="shared" si="39"/>
        <v>253</v>
      </c>
      <c r="CM66" s="46">
        <f t="shared" si="40"/>
        <v>7.90625</v>
      </c>
      <c r="CN66" s="16" t="str">
        <f t="shared" si="41"/>
        <v>Khá</v>
      </c>
      <c r="CO66" s="16">
        <f t="shared" si="42"/>
        <v>425</v>
      </c>
      <c r="CP66" s="46">
        <f t="shared" si="43"/>
        <v>7.7272727272727275</v>
      </c>
      <c r="CQ66" s="37" t="str">
        <f t="shared" si="44"/>
        <v>Khá</v>
      </c>
      <c r="CR66" s="16">
        <f t="shared" si="45"/>
        <v>429</v>
      </c>
      <c r="CS66" s="46">
        <f t="shared" si="46"/>
        <v>7.8</v>
      </c>
      <c r="CT66" s="16" t="str">
        <f t="shared" si="47"/>
        <v>Khá</v>
      </c>
    </row>
    <row r="67" spans="1:98" ht="21.75" customHeight="1">
      <c r="A67" s="11">
        <v>58</v>
      </c>
      <c r="B67" s="12"/>
      <c r="C67" s="24" t="s">
        <v>253</v>
      </c>
      <c r="D67" s="54" t="s">
        <v>254</v>
      </c>
      <c r="E67" s="55" t="s">
        <v>255</v>
      </c>
      <c r="F67" s="27">
        <v>3</v>
      </c>
      <c r="G67" s="21">
        <v>7</v>
      </c>
      <c r="H67" s="21"/>
      <c r="I67" s="21">
        <v>7</v>
      </c>
      <c r="J67" s="21"/>
      <c r="K67" s="21">
        <v>5</v>
      </c>
      <c r="L67" s="21"/>
      <c r="M67" s="21">
        <v>5</v>
      </c>
      <c r="N67" s="21"/>
      <c r="O67" s="21">
        <v>5</v>
      </c>
      <c r="P67" s="21"/>
      <c r="Q67" s="21">
        <v>6</v>
      </c>
      <c r="R67" s="21"/>
      <c r="S67" s="21">
        <v>3</v>
      </c>
      <c r="T67" s="21">
        <v>5</v>
      </c>
      <c r="U67" s="21">
        <v>8</v>
      </c>
      <c r="V67" s="21"/>
      <c r="W67" s="21">
        <v>8</v>
      </c>
      <c r="X67" s="21"/>
      <c r="Y67" s="21">
        <v>6</v>
      </c>
      <c r="Z67" s="21"/>
      <c r="AA67" s="16">
        <f t="shared" si="24"/>
        <v>138</v>
      </c>
      <c r="AB67" s="16">
        <f t="shared" si="25"/>
        <v>5.75</v>
      </c>
      <c r="AC67" s="20" t="str">
        <f t="shared" si="26"/>
        <v>TB</v>
      </c>
      <c r="AD67" s="16">
        <f t="shared" si="27"/>
        <v>144</v>
      </c>
      <c r="AE67" s="43">
        <f t="shared" si="28"/>
        <v>6</v>
      </c>
      <c r="AF67" s="20" t="str">
        <f t="shared" si="29"/>
        <v>TBK</v>
      </c>
      <c r="AG67" s="38">
        <v>7</v>
      </c>
      <c r="AH67" s="38"/>
      <c r="AI67" s="38">
        <v>6</v>
      </c>
      <c r="AJ67" s="38"/>
      <c r="AK67" s="38">
        <v>4</v>
      </c>
      <c r="AL67" s="38">
        <v>5</v>
      </c>
      <c r="AM67" s="38">
        <v>3</v>
      </c>
      <c r="AN67" s="38">
        <v>5</v>
      </c>
      <c r="AO67" s="38">
        <v>5</v>
      </c>
      <c r="AP67" s="38"/>
      <c r="AQ67" s="38">
        <v>5</v>
      </c>
      <c r="AR67" s="38"/>
      <c r="AS67" s="38">
        <v>7</v>
      </c>
      <c r="AT67" s="38"/>
      <c r="AU67" s="38">
        <v>5</v>
      </c>
      <c r="AV67" s="38"/>
      <c r="AW67" s="38">
        <v>9</v>
      </c>
      <c r="AX67" s="38"/>
      <c r="AY67" s="38">
        <v>5</v>
      </c>
      <c r="AZ67" s="38"/>
      <c r="BA67" s="16">
        <f t="shared" si="30"/>
        <v>131</v>
      </c>
      <c r="BB67" s="34">
        <f t="shared" si="31"/>
        <v>5.695652173913044</v>
      </c>
      <c r="BC67" s="16" t="str">
        <f t="shared" si="32"/>
        <v>TB</v>
      </c>
      <c r="BD67" s="16">
        <f t="shared" si="33"/>
        <v>138</v>
      </c>
      <c r="BE67" s="46">
        <f t="shared" si="34"/>
        <v>6</v>
      </c>
      <c r="BF67" s="16" t="str">
        <f t="shared" si="35"/>
        <v>TBK</v>
      </c>
      <c r="BG67" s="38">
        <v>7</v>
      </c>
      <c r="BH67" s="38"/>
      <c r="BI67" s="38">
        <v>8</v>
      </c>
      <c r="BJ67" s="38"/>
      <c r="BK67" s="38">
        <v>4</v>
      </c>
      <c r="BL67" s="38">
        <v>5</v>
      </c>
      <c r="BM67" s="38">
        <v>7</v>
      </c>
      <c r="BN67" s="38"/>
      <c r="BO67" s="38">
        <v>7</v>
      </c>
      <c r="BP67" s="38"/>
      <c r="BQ67" s="38">
        <v>8</v>
      </c>
      <c r="BR67" s="38"/>
      <c r="BS67" s="38">
        <v>5</v>
      </c>
      <c r="BT67" s="38"/>
      <c r="BU67" s="38">
        <v>5</v>
      </c>
      <c r="BV67" s="38"/>
      <c r="BW67" s="38">
        <v>7</v>
      </c>
      <c r="BX67" s="38"/>
      <c r="BY67" s="38">
        <v>8</v>
      </c>
      <c r="BZ67" s="38"/>
      <c r="CA67" s="38">
        <v>6</v>
      </c>
      <c r="CB67" s="38"/>
      <c r="CC67" s="38">
        <v>6</v>
      </c>
      <c r="CD67" s="38"/>
      <c r="CE67" s="38">
        <v>7</v>
      </c>
      <c r="CF67" s="38"/>
      <c r="CG67" s="38">
        <v>5</v>
      </c>
      <c r="CH67" s="38"/>
      <c r="CI67" s="16">
        <f t="shared" si="36"/>
        <v>204</v>
      </c>
      <c r="CJ67" s="34">
        <f t="shared" si="37"/>
        <v>6.375</v>
      </c>
      <c r="CK67" s="16" t="str">
        <f t="shared" si="38"/>
        <v>TBK</v>
      </c>
      <c r="CL67" s="16">
        <f t="shared" si="39"/>
        <v>206</v>
      </c>
      <c r="CM67" s="46">
        <f t="shared" si="40"/>
        <v>6.4375</v>
      </c>
      <c r="CN67" s="16" t="str">
        <f t="shared" si="41"/>
        <v>TBK</v>
      </c>
      <c r="CO67" s="16">
        <f t="shared" si="42"/>
        <v>335</v>
      </c>
      <c r="CP67" s="46">
        <f t="shared" si="43"/>
        <v>6.090909090909091</v>
      </c>
      <c r="CQ67" s="37" t="str">
        <f t="shared" si="44"/>
        <v>TBK</v>
      </c>
      <c r="CR67" s="16">
        <f t="shared" si="45"/>
        <v>344</v>
      </c>
      <c r="CS67" s="46">
        <f t="shared" si="46"/>
        <v>6.254545454545455</v>
      </c>
      <c r="CT67" s="16" t="str">
        <f t="shared" si="47"/>
        <v>TBK</v>
      </c>
    </row>
    <row r="68" spans="1:98" ht="21.75" customHeight="1">
      <c r="A68" s="11">
        <v>59</v>
      </c>
      <c r="B68" s="12"/>
      <c r="C68" s="24" t="s">
        <v>256</v>
      </c>
      <c r="D68" s="54" t="s">
        <v>10</v>
      </c>
      <c r="E68" s="55" t="s">
        <v>257</v>
      </c>
      <c r="F68" s="27">
        <v>3</v>
      </c>
      <c r="G68" s="21">
        <v>6</v>
      </c>
      <c r="H68" s="21"/>
      <c r="I68" s="21">
        <v>1</v>
      </c>
      <c r="J68" s="21">
        <v>8</v>
      </c>
      <c r="K68" s="21">
        <v>5</v>
      </c>
      <c r="L68" s="21"/>
      <c r="M68" s="21">
        <v>9</v>
      </c>
      <c r="N68" s="21"/>
      <c r="O68" s="21">
        <v>5</v>
      </c>
      <c r="P68" s="21"/>
      <c r="Q68" s="21">
        <v>6</v>
      </c>
      <c r="R68" s="21"/>
      <c r="S68" s="21">
        <v>5</v>
      </c>
      <c r="T68" s="21"/>
      <c r="U68" s="21">
        <v>6</v>
      </c>
      <c r="V68" s="21"/>
      <c r="W68" s="21">
        <v>6</v>
      </c>
      <c r="X68" s="21"/>
      <c r="Y68" s="21">
        <v>8</v>
      </c>
      <c r="Z68" s="21"/>
      <c r="AA68" s="16">
        <f t="shared" si="24"/>
        <v>140</v>
      </c>
      <c r="AB68" s="16">
        <f t="shared" si="25"/>
        <v>5.833333333333333</v>
      </c>
      <c r="AC68" s="20" t="str">
        <f t="shared" si="26"/>
        <v>TB</v>
      </c>
      <c r="AD68" s="16">
        <f t="shared" si="27"/>
        <v>147</v>
      </c>
      <c r="AE68" s="43">
        <f t="shared" si="28"/>
        <v>6.125</v>
      </c>
      <c r="AF68" s="20" t="str">
        <f t="shared" si="29"/>
        <v>TBK</v>
      </c>
      <c r="AG68" s="38">
        <v>6</v>
      </c>
      <c r="AH68" s="38"/>
      <c r="AI68" s="38">
        <v>6</v>
      </c>
      <c r="AJ68" s="38"/>
      <c r="AK68" s="38">
        <v>3</v>
      </c>
      <c r="AL68" s="38">
        <v>4</v>
      </c>
      <c r="AM68" s="38">
        <v>6</v>
      </c>
      <c r="AN68" s="38"/>
      <c r="AO68" s="38">
        <v>5</v>
      </c>
      <c r="AP68" s="38"/>
      <c r="AQ68" s="38">
        <v>7</v>
      </c>
      <c r="AR68" s="38"/>
      <c r="AS68" s="38">
        <v>6</v>
      </c>
      <c r="AT68" s="38"/>
      <c r="AU68" s="38">
        <v>2</v>
      </c>
      <c r="AV68" s="38">
        <v>7</v>
      </c>
      <c r="AW68" s="38">
        <v>8</v>
      </c>
      <c r="AX68" s="38"/>
      <c r="AY68" s="38">
        <v>5</v>
      </c>
      <c r="AZ68" s="38"/>
      <c r="BA68" s="16">
        <f t="shared" si="30"/>
        <v>127</v>
      </c>
      <c r="BB68" s="34">
        <f t="shared" si="31"/>
        <v>5.521739130434782</v>
      </c>
      <c r="BC68" s="16" t="str">
        <f t="shared" si="32"/>
        <v>TB</v>
      </c>
      <c r="BD68" s="16">
        <f t="shared" si="33"/>
        <v>135</v>
      </c>
      <c r="BE68" s="46">
        <f t="shared" si="34"/>
        <v>5.869565217391305</v>
      </c>
      <c r="BF68" s="16" t="str">
        <f t="shared" si="35"/>
        <v>TB</v>
      </c>
      <c r="BG68" s="38">
        <v>8</v>
      </c>
      <c r="BH68" s="38"/>
      <c r="BI68" s="38">
        <v>9</v>
      </c>
      <c r="BJ68" s="38"/>
      <c r="BK68" s="38">
        <v>8</v>
      </c>
      <c r="BL68" s="38"/>
      <c r="BM68" s="38">
        <v>7</v>
      </c>
      <c r="BN68" s="38"/>
      <c r="BO68" s="38">
        <v>7</v>
      </c>
      <c r="BP68" s="38"/>
      <c r="BQ68" s="38">
        <v>7</v>
      </c>
      <c r="BR68" s="38"/>
      <c r="BS68" s="38">
        <v>6</v>
      </c>
      <c r="BT68" s="38"/>
      <c r="BU68" s="38">
        <v>5</v>
      </c>
      <c r="BV68" s="38"/>
      <c r="BW68" s="38">
        <v>7</v>
      </c>
      <c r="BX68" s="38"/>
      <c r="BY68" s="38">
        <v>8</v>
      </c>
      <c r="BZ68" s="38"/>
      <c r="CA68" s="38">
        <v>6</v>
      </c>
      <c r="CB68" s="38"/>
      <c r="CC68" s="38">
        <v>6</v>
      </c>
      <c r="CD68" s="38"/>
      <c r="CE68" s="38">
        <v>7</v>
      </c>
      <c r="CF68" s="38"/>
      <c r="CG68" s="38">
        <v>5</v>
      </c>
      <c r="CH68" s="38"/>
      <c r="CI68" s="16">
        <f t="shared" si="36"/>
        <v>219</v>
      </c>
      <c r="CJ68" s="34">
        <f t="shared" si="37"/>
        <v>6.84375</v>
      </c>
      <c r="CK68" s="16" t="str">
        <f t="shared" si="38"/>
        <v>TBK</v>
      </c>
      <c r="CL68" s="16">
        <f t="shared" si="39"/>
        <v>219</v>
      </c>
      <c r="CM68" s="46">
        <f t="shared" si="40"/>
        <v>6.84375</v>
      </c>
      <c r="CN68" s="16" t="str">
        <f t="shared" si="41"/>
        <v>TBK</v>
      </c>
      <c r="CO68" s="16">
        <f t="shared" si="42"/>
        <v>346</v>
      </c>
      <c r="CP68" s="46">
        <f t="shared" si="43"/>
        <v>6.290909090909091</v>
      </c>
      <c r="CQ68" s="37" t="str">
        <f t="shared" si="44"/>
        <v>TBK</v>
      </c>
      <c r="CR68" s="16">
        <f t="shared" si="45"/>
        <v>354</v>
      </c>
      <c r="CS68" s="46">
        <f t="shared" si="46"/>
        <v>6.4363636363636365</v>
      </c>
      <c r="CT68" s="16" t="str">
        <f t="shared" si="47"/>
        <v>TBK</v>
      </c>
    </row>
    <row r="69" spans="1:98" ht="21.75" customHeight="1">
      <c r="A69" s="11">
        <v>60</v>
      </c>
      <c r="B69" s="12"/>
      <c r="C69" s="24" t="s">
        <v>258</v>
      </c>
      <c r="D69" s="54" t="s">
        <v>18</v>
      </c>
      <c r="E69" s="55" t="s">
        <v>4</v>
      </c>
      <c r="F69" s="27">
        <v>5</v>
      </c>
      <c r="G69" s="21">
        <v>7</v>
      </c>
      <c r="H69" s="21"/>
      <c r="I69" s="21">
        <v>7</v>
      </c>
      <c r="J69" s="21"/>
      <c r="K69" s="21">
        <v>6</v>
      </c>
      <c r="L69" s="21"/>
      <c r="M69" s="21">
        <v>6</v>
      </c>
      <c r="N69" s="21"/>
      <c r="O69" s="21">
        <v>7</v>
      </c>
      <c r="P69" s="21"/>
      <c r="Q69" s="21">
        <v>6</v>
      </c>
      <c r="R69" s="21"/>
      <c r="S69" s="21">
        <v>6</v>
      </c>
      <c r="T69" s="21"/>
      <c r="U69" s="21">
        <v>3</v>
      </c>
      <c r="V69" s="21">
        <v>7</v>
      </c>
      <c r="W69" s="21">
        <v>7</v>
      </c>
      <c r="X69" s="21"/>
      <c r="Y69" s="21">
        <v>8</v>
      </c>
      <c r="Z69" s="21"/>
      <c r="AA69" s="16">
        <f t="shared" si="24"/>
        <v>148</v>
      </c>
      <c r="AB69" s="16">
        <f t="shared" si="25"/>
        <v>6.166666666666667</v>
      </c>
      <c r="AC69" s="20" t="str">
        <f t="shared" si="26"/>
        <v>TBK</v>
      </c>
      <c r="AD69" s="16">
        <f t="shared" si="27"/>
        <v>156</v>
      </c>
      <c r="AE69" s="43">
        <f t="shared" si="28"/>
        <v>6.5</v>
      </c>
      <c r="AF69" s="20" t="str">
        <f t="shared" si="29"/>
        <v>TBK</v>
      </c>
      <c r="AG69" s="38">
        <v>8</v>
      </c>
      <c r="AH69" s="38"/>
      <c r="AI69" s="38">
        <v>9</v>
      </c>
      <c r="AJ69" s="38"/>
      <c r="AK69" s="38">
        <v>6</v>
      </c>
      <c r="AL69" s="38"/>
      <c r="AM69" s="38">
        <v>5</v>
      </c>
      <c r="AN69" s="38"/>
      <c r="AO69" s="38">
        <v>5</v>
      </c>
      <c r="AP69" s="38"/>
      <c r="AQ69" s="38">
        <v>6</v>
      </c>
      <c r="AR69" s="38"/>
      <c r="AS69" s="38">
        <v>7</v>
      </c>
      <c r="AT69" s="38"/>
      <c r="AU69" s="56">
        <v>10</v>
      </c>
      <c r="AV69" s="38"/>
      <c r="AW69" s="38">
        <v>9</v>
      </c>
      <c r="AX69" s="38"/>
      <c r="AY69" s="38">
        <v>8</v>
      </c>
      <c r="AZ69" s="38"/>
      <c r="BA69" s="16">
        <f t="shared" si="30"/>
        <v>163</v>
      </c>
      <c r="BB69" s="34">
        <f t="shared" si="31"/>
        <v>7.086956521739131</v>
      </c>
      <c r="BC69" s="16" t="str">
        <f t="shared" si="32"/>
        <v>Khá</v>
      </c>
      <c r="BD69" s="16">
        <f t="shared" si="33"/>
        <v>163</v>
      </c>
      <c r="BE69" s="46">
        <f t="shared" si="34"/>
        <v>7.086956521739131</v>
      </c>
      <c r="BF69" s="16" t="str">
        <f t="shared" si="35"/>
        <v>Khá</v>
      </c>
      <c r="BG69" s="38">
        <v>9</v>
      </c>
      <c r="BH69" s="38"/>
      <c r="BI69" s="38">
        <v>8</v>
      </c>
      <c r="BJ69" s="38"/>
      <c r="BK69" s="38">
        <v>7</v>
      </c>
      <c r="BL69" s="38"/>
      <c r="BM69" s="38">
        <v>7</v>
      </c>
      <c r="BN69" s="38"/>
      <c r="BO69" s="38">
        <v>8</v>
      </c>
      <c r="BP69" s="38"/>
      <c r="BQ69" s="38">
        <v>8</v>
      </c>
      <c r="BR69" s="38"/>
      <c r="BS69" s="38">
        <v>8</v>
      </c>
      <c r="BT69" s="38"/>
      <c r="BU69" s="38">
        <v>6</v>
      </c>
      <c r="BV69" s="38"/>
      <c r="BW69" s="38">
        <v>7</v>
      </c>
      <c r="BX69" s="38"/>
      <c r="BY69" s="38">
        <v>9</v>
      </c>
      <c r="BZ69" s="38"/>
      <c r="CA69" s="38">
        <v>9</v>
      </c>
      <c r="CB69" s="38"/>
      <c r="CC69" s="38">
        <v>5</v>
      </c>
      <c r="CD69" s="38"/>
      <c r="CE69" s="38">
        <v>8</v>
      </c>
      <c r="CF69" s="38"/>
      <c r="CG69" s="38">
        <v>7</v>
      </c>
      <c r="CH69" s="38"/>
      <c r="CI69" s="16">
        <f t="shared" si="36"/>
        <v>247</v>
      </c>
      <c r="CJ69" s="34">
        <f t="shared" si="37"/>
        <v>7.71875</v>
      </c>
      <c r="CK69" s="16" t="str">
        <f t="shared" si="38"/>
        <v>Khá</v>
      </c>
      <c r="CL69" s="16">
        <f t="shared" si="39"/>
        <v>247</v>
      </c>
      <c r="CM69" s="46">
        <f t="shared" si="40"/>
        <v>7.71875</v>
      </c>
      <c r="CN69" s="16" t="str">
        <f t="shared" si="41"/>
        <v>Khá</v>
      </c>
      <c r="CO69" s="16">
        <f t="shared" si="42"/>
        <v>410</v>
      </c>
      <c r="CP69" s="46">
        <f t="shared" si="43"/>
        <v>7.454545454545454</v>
      </c>
      <c r="CQ69" s="37" t="str">
        <f t="shared" si="44"/>
        <v>Khá</v>
      </c>
      <c r="CR69" s="16">
        <f t="shared" si="45"/>
        <v>410</v>
      </c>
      <c r="CS69" s="46">
        <f t="shared" si="46"/>
        <v>7.454545454545454</v>
      </c>
      <c r="CT69" s="16" t="str">
        <f t="shared" si="47"/>
        <v>Khá</v>
      </c>
    </row>
    <row r="70" spans="1:98" ht="21.75" customHeight="1">
      <c r="A70" s="11">
        <v>61</v>
      </c>
      <c r="B70" s="12"/>
      <c r="C70" s="24" t="s">
        <v>259</v>
      </c>
      <c r="D70" s="54" t="s">
        <v>260</v>
      </c>
      <c r="E70" s="55" t="s">
        <v>20</v>
      </c>
      <c r="F70" s="27">
        <v>6</v>
      </c>
      <c r="G70" s="21">
        <v>7</v>
      </c>
      <c r="H70" s="21"/>
      <c r="I70" s="21">
        <v>6</v>
      </c>
      <c r="J70" s="21"/>
      <c r="K70" s="21">
        <v>4</v>
      </c>
      <c r="L70" s="21">
        <v>5</v>
      </c>
      <c r="M70" s="21">
        <v>5</v>
      </c>
      <c r="N70" s="21"/>
      <c r="O70" s="21">
        <v>6</v>
      </c>
      <c r="P70" s="21"/>
      <c r="Q70" s="21">
        <v>7</v>
      </c>
      <c r="R70" s="21"/>
      <c r="S70" s="21">
        <v>2</v>
      </c>
      <c r="T70" s="21">
        <v>5</v>
      </c>
      <c r="U70" s="21">
        <v>6</v>
      </c>
      <c r="V70" s="21"/>
      <c r="W70" s="21">
        <v>6</v>
      </c>
      <c r="X70" s="21"/>
      <c r="Y70" s="21">
        <v>7</v>
      </c>
      <c r="Z70" s="21"/>
      <c r="AA70" s="16">
        <f t="shared" si="24"/>
        <v>124</v>
      </c>
      <c r="AB70" s="16">
        <f t="shared" si="25"/>
        <v>5.166666666666667</v>
      </c>
      <c r="AC70" s="20" t="str">
        <f t="shared" si="26"/>
        <v>TB</v>
      </c>
      <c r="AD70" s="16">
        <f t="shared" si="27"/>
        <v>138</v>
      </c>
      <c r="AE70" s="43">
        <f t="shared" si="28"/>
        <v>5.75</v>
      </c>
      <c r="AF70" s="20" t="str">
        <f t="shared" si="29"/>
        <v>TB</v>
      </c>
      <c r="AG70" s="38">
        <v>7</v>
      </c>
      <c r="AH70" s="38"/>
      <c r="AI70" s="38">
        <v>9</v>
      </c>
      <c r="AJ70" s="38"/>
      <c r="AK70" s="38">
        <v>4</v>
      </c>
      <c r="AL70" s="38">
        <v>5</v>
      </c>
      <c r="AM70" s="38">
        <v>6</v>
      </c>
      <c r="AN70" s="38"/>
      <c r="AO70" s="38">
        <v>6</v>
      </c>
      <c r="AP70" s="38"/>
      <c r="AQ70" s="38">
        <v>7</v>
      </c>
      <c r="AR70" s="38"/>
      <c r="AS70" s="38">
        <v>7</v>
      </c>
      <c r="AT70" s="38"/>
      <c r="AU70" s="38">
        <v>5</v>
      </c>
      <c r="AV70" s="38"/>
      <c r="AW70" s="38">
        <v>9</v>
      </c>
      <c r="AX70" s="38"/>
      <c r="AY70" s="38">
        <v>5</v>
      </c>
      <c r="AZ70" s="38"/>
      <c r="BA70" s="16">
        <f t="shared" si="30"/>
        <v>147</v>
      </c>
      <c r="BB70" s="34">
        <f t="shared" si="31"/>
        <v>6.391304347826087</v>
      </c>
      <c r="BC70" s="16" t="str">
        <f t="shared" si="32"/>
        <v>TBK</v>
      </c>
      <c r="BD70" s="16">
        <f t="shared" si="33"/>
        <v>150</v>
      </c>
      <c r="BE70" s="46">
        <f t="shared" si="34"/>
        <v>6.521739130434782</v>
      </c>
      <c r="BF70" s="16" t="str">
        <f t="shared" si="35"/>
        <v>TBK</v>
      </c>
      <c r="BG70" s="38">
        <v>5</v>
      </c>
      <c r="BH70" s="38"/>
      <c r="BI70" s="38">
        <v>8</v>
      </c>
      <c r="BJ70" s="38"/>
      <c r="BK70" s="38">
        <v>6</v>
      </c>
      <c r="BL70" s="38"/>
      <c r="BM70" s="38">
        <v>8</v>
      </c>
      <c r="BN70" s="38"/>
      <c r="BO70" s="38">
        <v>7</v>
      </c>
      <c r="BP70" s="38"/>
      <c r="BQ70" s="38">
        <v>7</v>
      </c>
      <c r="BR70" s="38"/>
      <c r="BS70" s="38">
        <v>7</v>
      </c>
      <c r="BT70" s="38"/>
      <c r="BU70" s="38">
        <v>6</v>
      </c>
      <c r="BV70" s="38"/>
      <c r="BW70" s="38">
        <v>6</v>
      </c>
      <c r="BX70" s="38"/>
      <c r="BY70" s="38">
        <v>7</v>
      </c>
      <c r="BZ70" s="38"/>
      <c r="CA70" s="38">
        <v>7</v>
      </c>
      <c r="CB70" s="38"/>
      <c r="CC70" s="38">
        <v>6</v>
      </c>
      <c r="CD70" s="38"/>
      <c r="CE70" s="38">
        <v>8</v>
      </c>
      <c r="CF70" s="38"/>
      <c r="CG70" s="38">
        <v>6</v>
      </c>
      <c r="CH70" s="38"/>
      <c r="CI70" s="16">
        <f t="shared" si="36"/>
        <v>207</v>
      </c>
      <c r="CJ70" s="34">
        <f t="shared" si="37"/>
        <v>6.46875</v>
      </c>
      <c r="CK70" s="16" t="str">
        <f t="shared" si="38"/>
        <v>TBK</v>
      </c>
      <c r="CL70" s="16">
        <f t="shared" si="39"/>
        <v>207</v>
      </c>
      <c r="CM70" s="46">
        <f t="shared" si="40"/>
        <v>6.46875</v>
      </c>
      <c r="CN70" s="16" t="str">
        <f t="shared" si="41"/>
        <v>TBK</v>
      </c>
      <c r="CO70" s="16">
        <f t="shared" si="42"/>
        <v>354</v>
      </c>
      <c r="CP70" s="46">
        <f t="shared" si="43"/>
        <v>6.4363636363636365</v>
      </c>
      <c r="CQ70" s="37" t="str">
        <f t="shared" si="44"/>
        <v>TBK</v>
      </c>
      <c r="CR70" s="16">
        <f t="shared" si="45"/>
        <v>357</v>
      </c>
      <c r="CS70" s="46">
        <f t="shared" si="46"/>
        <v>6.490909090909091</v>
      </c>
      <c r="CT70" s="16" t="str">
        <f t="shared" si="47"/>
        <v>TBK</v>
      </c>
    </row>
    <row r="71" spans="1:98" ht="21.75" customHeight="1">
      <c r="A71" s="11">
        <v>62</v>
      </c>
      <c r="B71" s="12"/>
      <c r="C71" s="24" t="s">
        <v>261</v>
      </c>
      <c r="D71" s="54" t="s">
        <v>262</v>
      </c>
      <c r="E71" s="55" t="s">
        <v>27</v>
      </c>
      <c r="F71" s="27">
        <v>2</v>
      </c>
      <c r="G71" s="21">
        <v>5</v>
      </c>
      <c r="H71" s="21"/>
      <c r="I71" s="21">
        <v>5</v>
      </c>
      <c r="J71" s="21"/>
      <c r="K71" s="21">
        <v>5</v>
      </c>
      <c r="L71" s="21"/>
      <c r="M71" s="21">
        <v>5</v>
      </c>
      <c r="N71" s="21"/>
      <c r="O71" s="21">
        <v>6</v>
      </c>
      <c r="P71" s="21"/>
      <c r="Q71" s="21">
        <v>5</v>
      </c>
      <c r="R71" s="21"/>
      <c r="S71" s="21">
        <v>5</v>
      </c>
      <c r="T71" s="21"/>
      <c r="U71" s="21">
        <v>8</v>
      </c>
      <c r="V71" s="21"/>
      <c r="W71" s="21">
        <v>6</v>
      </c>
      <c r="X71" s="21"/>
      <c r="Y71" s="21">
        <v>8</v>
      </c>
      <c r="Z71" s="21"/>
      <c r="AA71" s="16">
        <f t="shared" si="24"/>
        <v>134</v>
      </c>
      <c r="AB71" s="16">
        <f t="shared" si="25"/>
        <v>5.583333333333333</v>
      </c>
      <c r="AC71" s="20" t="str">
        <f t="shared" si="26"/>
        <v>TB</v>
      </c>
      <c r="AD71" s="16">
        <f t="shared" si="27"/>
        <v>134</v>
      </c>
      <c r="AE71" s="43">
        <f t="shared" si="28"/>
        <v>5.583333333333333</v>
      </c>
      <c r="AF71" s="20" t="str">
        <f t="shared" si="29"/>
        <v>TB</v>
      </c>
      <c r="AG71" s="38">
        <v>8</v>
      </c>
      <c r="AH71" s="38"/>
      <c r="AI71" s="38">
        <v>9</v>
      </c>
      <c r="AJ71" s="38"/>
      <c r="AK71" s="38">
        <v>5</v>
      </c>
      <c r="AL71" s="38"/>
      <c r="AM71" s="38">
        <v>7</v>
      </c>
      <c r="AN71" s="38"/>
      <c r="AO71" s="38">
        <v>5</v>
      </c>
      <c r="AP71" s="38"/>
      <c r="AQ71" s="38">
        <v>8</v>
      </c>
      <c r="AR71" s="38"/>
      <c r="AS71" s="38">
        <v>8</v>
      </c>
      <c r="AT71" s="38"/>
      <c r="AU71" s="38">
        <v>7</v>
      </c>
      <c r="AV71" s="38"/>
      <c r="AW71" s="38">
        <v>9</v>
      </c>
      <c r="AX71" s="38"/>
      <c r="AY71" s="38">
        <v>7</v>
      </c>
      <c r="AZ71" s="38"/>
      <c r="BA71" s="16">
        <f t="shared" si="30"/>
        <v>164</v>
      </c>
      <c r="BB71" s="34">
        <f t="shared" si="31"/>
        <v>7.130434782608695</v>
      </c>
      <c r="BC71" s="16" t="str">
        <f t="shared" si="32"/>
        <v>Khá</v>
      </c>
      <c r="BD71" s="16">
        <f t="shared" si="33"/>
        <v>164</v>
      </c>
      <c r="BE71" s="46">
        <f t="shared" si="34"/>
        <v>7.130434782608695</v>
      </c>
      <c r="BF71" s="16" t="str">
        <f t="shared" si="35"/>
        <v>Khá</v>
      </c>
      <c r="BG71" s="38">
        <v>7</v>
      </c>
      <c r="BH71" s="38"/>
      <c r="BI71" s="38">
        <v>7</v>
      </c>
      <c r="BJ71" s="38"/>
      <c r="BK71" s="38">
        <v>5</v>
      </c>
      <c r="BL71" s="38"/>
      <c r="BM71" s="38">
        <v>6</v>
      </c>
      <c r="BN71" s="38"/>
      <c r="BO71" s="38">
        <v>7</v>
      </c>
      <c r="BP71" s="38"/>
      <c r="BQ71" s="38">
        <v>8</v>
      </c>
      <c r="BR71" s="38"/>
      <c r="BS71" s="38">
        <v>7</v>
      </c>
      <c r="BT71" s="38"/>
      <c r="BU71" s="38">
        <v>5</v>
      </c>
      <c r="BV71" s="38"/>
      <c r="BW71" s="38">
        <v>8</v>
      </c>
      <c r="BX71" s="38"/>
      <c r="BY71" s="38">
        <v>8</v>
      </c>
      <c r="BZ71" s="38"/>
      <c r="CA71" s="38">
        <v>8</v>
      </c>
      <c r="CB71" s="38"/>
      <c r="CC71" s="38">
        <v>7</v>
      </c>
      <c r="CD71" s="38"/>
      <c r="CE71" s="38">
        <v>9</v>
      </c>
      <c r="CF71" s="38"/>
      <c r="CG71" s="38">
        <v>5</v>
      </c>
      <c r="CH71" s="38"/>
      <c r="CI71" s="16">
        <f t="shared" si="36"/>
        <v>224</v>
      </c>
      <c r="CJ71" s="34">
        <f t="shared" si="37"/>
        <v>7</v>
      </c>
      <c r="CK71" s="16" t="str">
        <f t="shared" si="38"/>
        <v>Khá</v>
      </c>
      <c r="CL71" s="16">
        <f t="shared" si="39"/>
        <v>224</v>
      </c>
      <c r="CM71" s="46">
        <f t="shared" si="40"/>
        <v>7</v>
      </c>
      <c r="CN71" s="16" t="str">
        <f t="shared" si="41"/>
        <v>Khá</v>
      </c>
      <c r="CO71" s="16">
        <f t="shared" si="42"/>
        <v>388</v>
      </c>
      <c r="CP71" s="46">
        <f t="shared" si="43"/>
        <v>7.054545454545455</v>
      </c>
      <c r="CQ71" s="37" t="str">
        <f t="shared" si="44"/>
        <v>Khá</v>
      </c>
      <c r="CR71" s="16">
        <f t="shared" si="45"/>
        <v>388</v>
      </c>
      <c r="CS71" s="46">
        <f t="shared" si="46"/>
        <v>7.054545454545455</v>
      </c>
      <c r="CT71" s="16" t="str">
        <f t="shared" si="47"/>
        <v>Khá</v>
      </c>
    </row>
    <row r="72" spans="1:98" ht="21.75" customHeight="1">
      <c r="A72" s="11">
        <v>63</v>
      </c>
      <c r="B72" s="12"/>
      <c r="C72" s="24" t="s">
        <v>263</v>
      </c>
      <c r="D72" s="54" t="s">
        <v>130</v>
      </c>
      <c r="E72" s="55" t="s">
        <v>264</v>
      </c>
      <c r="F72" s="27">
        <v>2</v>
      </c>
      <c r="G72" s="21">
        <v>8</v>
      </c>
      <c r="H72" s="21"/>
      <c r="I72" s="21">
        <v>9</v>
      </c>
      <c r="J72" s="21"/>
      <c r="K72" s="21">
        <v>7</v>
      </c>
      <c r="L72" s="21"/>
      <c r="M72" s="21">
        <v>8</v>
      </c>
      <c r="N72" s="21"/>
      <c r="O72" s="21">
        <v>9</v>
      </c>
      <c r="P72" s="21"/>
      <c r="Q72" s="21">
        <v>8</v>
      </c>
      <c r="R72" s="21"/>
      <c r="S72" s="21">
        <v>5</v>
      </c>
      <c r="T72" s="21"/>
      <c r="U72" s="21">
        <v>8</v>
      </c>
      <c r="V72" s="21"/>
      <c r="W72" s="21">
        <v>8</v>
      </c>
      <c r="X72" s="21"/>
      <c r="Y72" s="21">
        <v>9</v>
      </c>
      <c r="Z72" s="21"/>
      <c r="AA72" s="16">
        <f t="shared" si="24"/>
        <v>182</v>
      </c>
      <c r="AB72" s="16">
        <f t="shared" si="25"/>
        <v>7.583333333333333</v>
      </c>
      <c r="AC72" s="20" t="str">
        <f t="shared" si="26"/>
        <v>Khá</v>
      </c>
      <c r="AD72" s="16">
        <f t="shared" si="27"/>
        <v>182</v>
      </c>
      <c r="AE72" s="43">
        <f t="shared" si="28"/>
        <v>7.583333333333333</v>
      </c>
      <c r="AF72" s="20" t="str">
        <f t="shared" si="29"/>
        <v>Khá</v>
      </c>
      <c r="AG72" s="38">
        <v>8</v>
      </c>
      <c r="AH72" s="38"/>
      <c r="AI72" s="38">
        <v>6</v>
      </c>
      <c r="AJ72" s="38"/>
      <c r="AK72" s="38">
        <v>7</v>
      </c>
      <c r="AL72" s="38"/>
      <c r="AM72" s="38">
        <v>6</v>
      </c>
      <c r="AN72" s="38"/>
      <c r="AO72" s="38">
        <v>8</v>
      </c>
      <c r="AP72" s="38"/>
      <c r="AQ72" s="38">
        <v>7</v>
      </c>
      <c r="AR72" s="38"/>
      <c r="AS72" s="38">
        <v>9</v>
      </c>
      <c r="AT72" s="38"/>
      <c r="AU72" s="38">
        <v>7</v>
      </c>
      <c r="AV72" s="38"/>
      <c r="AW72" s="38">
        <v>9</v>
      </c>
      <c r="AX72" s="38"/>
      <c r="AY72" s="38">
        <v>9</v>
      </c>
      <c r="AZ72" s="38"/>
      <c r="BA72" s="16">
        <f t="shared" si="30"/>
        <v>180</v>
      </c>
      <c r="BB72" s="34">
        <f t="shared" si="31"/>
        <v>7.826086956521739</v>
      </c>
      <c r="BC72" s="16" t="str">
        <f t="shared" si="32"/>
        <v>Khá</v>
      </c>
      <c r="BD72" s="16">
        <f t="shared" si="33"/>
        <v>180</v>
      </c>
      <c r="BE72" s="46">
        <f t="shared" si="34"/>
        <v>7.826086956521739</v>
      </c>
      <c r="BF72" s="16" t="str">
        <f t="shared" si="35"/>
        <v>Khá</v>
      </c>
      <c r="BG72" s="38">
        <v>10</v>
      </c>
      <c r="BH72" s="38"/>
      <c r="BI72" s="38">
        <v>9</v>
      </c>
      <c r="BJ72" s="38"/>
      <c r="BK72" s="38">
        <v>9</v>
      </c>
      <c r="BL72" s="38"/>
      <c r="BM72" s="38">
        <v>9</v>
      </c>
      <c r="BN72" s="38"/>
      <c r="BO72" s="38">
        <v>9</v>
      </c>
      <c r="BP72" s="38"/>
      <c r="BQ72" s="38">
        <v>8</v>
      </c>
      <c r="BR72" s="38"/>
      <c r="BS72" s="38">
        <v>8</v>
      </c>
      <c r="BT72" s="38"/>
      <c r="BU72" s="38">
        <v>7</v>
      </c>
      <c r="BV72" s="38"/>
      <c r="BW72" s="38">
        <v>9</v>
      </c>
      <c r="BX72" s="38"/>
      <c r="BY72" s="38">
        <v>9</v>
      </c>
      <c r="BZ72" s="38"/>
      <c r="CA72" s="38">
        <v>9</v>
      </c>
      <c r="CB72" s="38"/>
      <c r="CC72" s="38">
        <v>9</v>
      </c>
      <c r="CD72" s="38"/>
      <c r="CE72" s="38">
        <v>9</v>
      </c>
      <c r="CF72" s="38"/>
      <c r="CG72" s="38">
        <v>6</v>
      </c>
      <c r="CH72" s="38"/>
      <c r="CI72" s="16">
        <f t="shared" si="36"/>
        <v>278</v>
      </c>
      <c r="CJ72" s="34">
        <f t="shared" si="37"/>
        <v>8.6875</v>
      </c>
      <c r="CK72" s="16" t="str">
        <f t="shared" si="38"/>
        <v>Giỏi</v>
      </c>
      <c r="CL72" s="16">
        <f t="shared" si="39"/>
        <v>278</v>
      </c>
      <c r="CM72" s="46">
        <f t="shared" si="40"/>
        <v>8.6875</v>
      </c>
      <c r="CN72" s="16" t="str">
        <f t="shared" si="41"/>
        <v>Giỏi</v>
      </c>
      <c r="CO72" s="16">
        <f t="shared" si="42"/>
        <v>458</v>
      </c>
      <c r="CP72" s="46">
        <f t="shared" si="43"/>
        <v>8.327272727272728</v>
      </c>
      <c r="CQ72" s="37" t="str">
        <f t="shared" si="44"/>
        <v>Giỏi</v>
      </c>
      <c r="CR72" s="16">
        <f t="shared" si="45"/>
        <v>458</v>
      </c>
      <c r="CS72" s="46">
        <f t="shared" si="46"/>
        <v>8.327272727272728</v>
      </c>
      <c r="CT72" s="16" t="str">
        <f t="shared" si="47"/>
        <v>Giỏi</v>
      </c>
    </row>
    <row r="73" spans="1:98" ht="21.75" customHeight="1">
      <c r="A73" s="11">
        <v>64</v>
      </c>
      <c r="B73" s="12"/>
      <c r="C73" s="24" t="s">
        <v>265</v>
      </c>
      <c r="D73" s="54" t="s">
        <v>190</v>
      </c>
      <c r="E73" s="55" t="s">
        <v>266</v>
      </c>
      <c r="F73" s="27">
        <v>3</v>
      </c>
      <c r="G73" s="21">
        <v>7</v>
      </c>
      <c r="H73" s="21"/>
      <c r="I73" s="21">
        <v>4</v>
      </c>
      <c r="J73" s="21">
        <v>5</v>
      </c>
      <c r="K73" s="21">
        <v>7</v>
      </c>
      <c r="L73" s="21"/>
      <c r="M73" s="21">
        <v>5</v>
      </c>
      <c r="N73" s="21"/>
      <c r="O73" s="21">
        <v>6</v>
      </c>
      <c r="P73" s="21"/>
      <c r="Q73" s="21">
        <v>7</v>
      </c>
      <c r="R73" s="21"/>
      <c r="S73" s="21">
        <v>5</v>
      </c>
      <c r="T73" s="21"/>
      <c r="U73" s="21">
        <v>9</v>
      </c>
      <c r="V73" s="21"/>
      <c r="W73" s="21">
        <v>5</v>
      </c>
      <c r="X73" s="21"/>
      <c r="Y73" s="21">
        <v>7</v>
      </c>
      <c r="Z73" s="21"/>
      <c r="AA73" s="16">
        <f t="shared" si="24"/>
        <v>149</v>
      </c>
      <c r="AB73" s="16">
        <f t="shared" si="25"/>
        <v>6.208333333333333</v>
      </c>
      <c r="AC73" s="20" t="str">
        <f t="shared" si="26"/>
        <v>TBK</v>
      </c>
      <c r="AD73" s="16">
        <f t="shared" si="27"/>
        <v>150</v>
      </c>
      <c r="AE73" s="43">
        <f t="shared" si="28"/>
        <v>6.25</v>
      </c>
      <c r="AF73" s="20" t="str">
        <f t="shared" si="29"/>
        <v>TBK</v>
      </c>
      <c r="AG73" s="38">
        <v>8</v>
      </c>
      <c r="AH73" s="38"/>
      <c r="AI73" s="38">
        <v>8</v>
      </c>
      <c r="AJ73" s="38"/>
      <c r="AK73" s="38">
        <v>6</v>
      </c>
      <c r="AL73" s="38"/>
      <c r="AM73" s="38">
        <v>3</v>
      </c>
      <c r="AN73" s="38">
        <v>6</v>
      </c>
      <c r="AO73" s="38">
        <v>6</v>
      </c>
      <c r="AP73" s="38"/>
      <c r="AQ73" s="38">
        <v>8</v>
      </c>
      <c r="AR73" s="38"/>
      <c r="AS73" s="38">
        <v>9</v>
      </c>
      <c r="AT73" s="38"/>
      <c r="AU73" s="38">
        <v>7</v>
      </c>
      <c r="AV73" s="38"/>
      <c r="AW73" s="38">
        <v>9</v>
      </c>
      <c r="AX73" s="38"/>
      <c r="AY73" s="38">
        <v>8</v>
      </c>
      <c r="AZ73" s="38"/>
      <c r="BA73" s="16">
        <f t="shared" si="30"/>
        <v>166</v>
      </c>
      <c r="BB73" s="34">
        <f t="shared" si="31"/>
        <v>7.217391304347826</v>
      </c>
      <c r="BC73" s="16" t="str">
        <f t="shared" si="32"/>
        <v>Khá</v>
      </c>
      <c r="BD73" s="16">
        <f t="shared" si="33"/>
        <v>172</v>
      </c>
      <c r="BE73" s="46">
        <f t="shared" si="34"/>
        <v>7.478260869565218</v>
      </c>
      <c r="BF73" s="16" t="str">
        <f t="shared" si="35"/>
        <v>Khá</v>
      </c>
      <c r="BG73" s="38">
        <v>8</v>
      </c>
      <c r="BH73" s="38"/>
      <c r="BI73" s="38">
        <v>9</v>
      </c>
      <c r="BJ73" s="38"/>
      <c r="BK73" s="38">
        <v>8</v>
      </c>
      <c r="BL73" s="38"/>
      <c r="BM73" s="38">
        <v>9</v>
      </c>
      <c r="BN73" s="38"/>
      <c r="BO73" s="38">
        <v>8</v>
      </c>
      <c r="BP73" s="38"/>
      <c r="BQ73" s="38">
        <v>8</v>
      </c>
      <c r="BR73" s="38"/>
      <c r="BS73" s="38">
        <v>7</v>
      </c>
      <c r="BT73" s="38"/>
      <c r="BU73" s="38">
        <v>7</v>
      </c>
      <c r="BV73" s="38"/>
      <c r="BW73" s="38">
        <v>8</v>
      </c>
      <c r="BX73" s="38"/>
      <c r="BY73" s="38">
        <v>8</v>
      </c>
      <c r="BZ73" s="38"/>
      <c r="CA73" s="38">
        <v>8</v>
      </c>
      <c r="CB73" s="38"/>
      <c r="CC73" s="38">
        <v>9</v>
      </c>
      <c r="CD73" s="38"/>
      <c r="CE73" s="38">
        <v>9</v>
      </c>
      <c r="CF73" s="38"/>
      <c r="CG73" s="38">
        <v>7</v>
      </c>
      <c r="CH73" s="38"/>
      <c r="CI73" s="16">
        <f t="shared" si="36"/>
        <v>254</v>
      </c>
      <c r="CJ73" s="34">
        <f t="shared" si="37"/>
        <v>7.9375</v>
      </c>
      <c r="CK73" s="16" t="str">
        <f t="shared" si="38"/>
        <v>Khá</v>
      </c>
      <c r="CL73" s="16">
        <f t="shared" si="39"/>
        <v>254</v>
      </c>
      <c r="CM73" s="46">
        <f t="shared" si="40"/>
        <v>7.9375</v>
      </c>
      <c r="CN73" s="16" t="str">
        <f t="shared" si="41"/>
        <v>Khá</v>
      </c>
      <c r="CO73" s="16">
        <f t="shared" si="42"/>
        <v>420</v>
      </c>
      <c r="CP73" s="46">
        <f t="shared" si="43"/>
        <v>7.636363636363637</v>
      </c>
      <c r="CQ73" s="37" t="str">
        <f t="shared" si="44"/>
        <v>Khá</v>
      </c>
      <c r="CR73" s="16">
        <f t="shared" si="45"/>
        <v>426</v>
      </c>
      <c r="CS73" s="46">
        <f t="shared" si="46"/>
        <v>7.745454545454545</v>
      </c>
      <c r="CT73" s="16" t="str">
        <f t="shared" si="47"/>
        <v>Khá</v>
      </c>
    </row>
    <row r="74" spans="1:98" ht="21.75" customHeight="1">
      <c r="A74" s="11">
        <v>65</v>
      </c>
      <c r="B74" s="12"/>
      <c r="C74" s="24" t="s">
        <v>267</v>
      </c>
      <c r="D74" s="54" t="s">
        <v>9</v>
      </c>
      <c r="E74" s="55" t="s">
        <v>288</v>
      </c>
      <c r="F74" s="27">
        <v>6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6"/>
      <c r="AB74" s="16"/>
      <c r="AC74" s="20"/>
      <c r="AD74" s="16"/>
      <c r="AE74" s="43"/>
      <c r="AF74" s="20"/>
      <c r="AG74" s="38">
        <v>5</v>
      </c>
      <c r="AH74" s="38"/>
      <c r="AI74" s="38">
        <v>8</v>
      </c>
      <c r="AJ74" s="38"/>
      <c r="AK74" s="38">
        <v>4</v>
      </c>
      <c r="AL74" s="38">
        <v>4</v>
      </c>
      <c r="AM74" s="38">
        <v>5</v>
      </c>
      <c r="AN74" s="38"/>
      <c r="AO74" s="38">
        <v>4</v>
      </c>
      <c r="AP74" s="38">
        <v>4</v>
      </c>
      <c r="AQ74" s="38">
        <v>7</v>
      </c>
      <c r="AR74" s="38"/>
      <c r="AS74" s="38">
        <v>7</v>
      </c>
      <c r="AT74" s="38"/>
      <c r="AU74" s="38">
        <v>3</v>
      </c>
      <c r="AV74" s="38">
        <v>5</v>
      </c>
      <c r="AW74" s="38">
        <v>9</v>
      </c>
      <c r="AX74" s="38"/>
      <c r="AY74" s="38">
        <v>5</v>
      </c>
      <c r="AZ74" s="38"/>
      <c r="BA74" s="16">
        <f aca="true" t="shared" si="48" ref="BA74:BA81">(AG74+AK74+AO74+AW74+AY74)*3+(AI74+AU74)*1+(AM74+AQ74+AS74)*2</f>
        <v>130</v>
      </c>
      <c r="BB74" s="34">
        <f aca="true" t="shared" si="49" ref="BB74:BB81">BA74/$BA$9</f>
        <v>5.6521739130434785</v>
      </c>
      <c r="BC74" s="16" t="str">
        <f aca="true" t="shared" si="50" ref="BC74:BC81">HLOOKUP(BB74,$CW$7:$DC$8,2)</f>
        <v>TB</v>
      </c>
      <c r="BD74" s="16">
        <f aca="true" t="shared" si="51" ref="BD74:BD81">(MAX(AG74:AH74)+MAX(AK74:AL74)+MAX(AO74:AP74)+MAX(AW74:AX74)+MAX(AY74:AZ74))*3+(MAX(AI74:AJ74)+MAX(AU74:AV74))*1+(MAX(AM74:AN74)+MAX(AQ74:AR74)+MAX(AS74:AT74))*2</f>
        <v>132</v>
      </c>
      <c r="BE74" s="46">
        <f aca="true" t="shared" si="52" ref="BE74:BE81">BD74/$BD$9</f>
        <v>5.739130434782608</v>
      </c>
      <c r="BF74" s="16" t="str">
        <f aca="true" t="shared" si="53" ref="BF74:BF81">HLOOKUP(BE74,$CW$7:$DC$8,2)</f>
        <v>TB</v>
      </c>
      <c r="BG74" s="38">
        <v>8</v>
      </c>
      <c r="BH74" s="38"/>
      <c r="BI74" s="38">
        <v>7</v>
      </c>
      <c r="BJ74" s="38"/>
      <c r="BK74" s="38">
        <v>4</v>
      </c>
      <c r="BL74" s="38">
        <v>5</v>
      </c>
      <c r="BM74" s="38">
        <v>7</v>
      </c>
      <c r="BN74" s="38"/>
      <c r="BO74" s="38">
        <v>5</v>
      </c>
      <c r="BP74" s="38"/>
      <c r="BQ74" s="38">
        <v>8</v>
      </c>
      <c r="BR74" s="38"/>
      <c r="BS74" s="38">
        <v>5</v>
      </c>
      <c r="BT74" s="38"/>
      <c r="BU74" s="38">
        <v>5</v>
      </c>
      <c r="BV74" s="38"/>
      <c r="BW74" s="38">
        <v>5</v>
      </c>
      <c r="BX74" s="38"/>
      <c r="BY74" s="38">
        <v>8</v>
      </c>
      <c r="BZ74" s="38"/>
      <c r="CA74" s="38">
        <v>5</v>
      </c>
      <c r="CB74" s="38"/>
      <c r="CC74" s="38">
        <v>5</v>
      </c>
      <c r="CD74" s="38"/>
      <c r="CE74" s="38">
        <v>7</v>
      </c>
      <c r="CF74" s="38"/>
      <c r="CG74" s="38">
        <v>5</v>
      </c>
      <c r="CH74" s="38"/>
      <c r="CI74" s="16">
        <f aca="true" t="shared" si="54" ref="CI74:CI81">(BG74+BW74)*4+(BI74+BM74+BQ74+CE74)*1+(BK74+BU74+CC74+CG74)*2+(BO74+BS74+BY74+CA74)*3</f>
        <v>188</v>
      </c>
      <c r="CJ74" s="34">
        <f aca="true" t="shared" si="55" ref="CJ74:CJ81">CI74/$CI$9</f>
        <v>5.875</v>
      </c>
      <c r="CK74" s="16" t="str">
        <f aca="true" t="shared" si="56" ref="CK74:CK81">HLOOKUP(CJ74,$CW$7:$DC$8,2)</f>
        <v>TB</v>
      </c>
      <c r="CL74" s="16">
        <f aca="true" t="shared" si="57" ref="CL74:CL81">(MAX(BG74:BH74)+MAX(BW74:BX74))*4+(MAX(BI74:BJ74)+MAX(BM74:BN74)+MAX(BQ74:BR74)+MAX(CE74:CF74))*1+(MAX(BK74:BL74)+MAX(BU74:BV74)+MAX(CC74:CD74)+MAX(CG74:CH74))*2+(MAX(BO74:BP74)+MAX(BS74:BT74)+MAX(BY74:BZ74)+MAX(CA74:CB74))*3</f>
        <v>190</v>
      </c>
      <c r="CM74" s="46">
        <f aca="true" t="shared" si="58" ref="CM74:CM81">CL74/$CL$9</f>
        <v>5.9375</v>
      </c>
      <c r="CN74" s="16" t="str">
        <f aca="true" t="shared" si="59" ref="CN74:CN81">HLOOKUP(CM74,$CW$7:$DC$8,2)</f>
        <v>TB</v>
      </c>
      <c r="CO74" s="16">
        <f aca="true" t="shared" si="60" ref="CO74:CO81">BA74+CI74</f>
        <v>318</v>
      </c>
      <c r="CP74" s="46">
        <f aca="true" t="shared" si="61" ref="CP74:CP81">CO74/$CO$9</f>
        <v>5.781818181818182</v>
      </c>
      <c r="CQ74" s="37" t="str">
        <f aca="true" t="shared" si="62" ref="CQ74:CQ81">HLOOKUP(CP74,$CW$7:$DC$8,2)</f>
        <v>TB</v>
      </c>
      <c r="CR74" s="16">
        <f aca="true" t="shared" si="63" ref="CR74:CR81">BD74+CL74</f>
        <v>322</v>
      </c>
      <c r="CS74" s="46">
        <f aca="true" t="shared" si="64" ref="CS74:CS81">CR74/$CR$9</f>
        <v>5.8545454545454545</v>
      </c>
      <c r="CT74" s="16" t="str">
        <f aca="true" t="shared" si="65" ref="CT74:CT81">HLOOKUP(CS74,$CW$7:$DC$8,2)</f>
        <v>TB</v>
      </c>
    </row>
    <row r="75" spans="1:98" ht="21.75" customHeight="1">
      <c r="A75" s="11">
        <v>66</v>
      </c>
      <c r="B75" s="12"/>
      <c r="C75" s="24" t="s">
        <v>270</v>
      </c>
      <c r="D75" s="54" t="s">
        <v>268</v>
      </c>
      <c r="E75" s="55" t="s">
        <v>269</v>
      </c>
      <c r="F75" s="27">
        <v>4</v>
      </c>
      <c r="G75" s="21">
        <v>6</v>
      </c>
      <c r="H75" s="21"/>
      <c r="I75" s="21">
        <v>4</v>
      </c>
      <c r="J75" s="21">
        <v>8</v>
      </c>
      <c r="K75" s="21">
        <v>5</v>
      </c>
      <c r="L75" s="21"/>
      <c r="M75" s="21">
        <v>5</v>
      </c>
      <c r="N75" s="21"/>
      <c r="O75" s="21">
        <v>5</v>
      </c>
      <c r="P75" s="21"/>
      <c r="Q75" s="21">
        <v>6</v>
      </c>
      <c r="R75" s="21"/>
      <c r="S75" s="21">
        <v>3</v>
      </c>
      <c r="T75" s="21">
        <v>6</v>
      </c>
      <c r="U75" s="21">
        <v>7</v>
      </c>
      <c r="V75" s="21"/>
      <c r="W75" s="21">
        <v>8</v>
      </c>
      <c r="X75" s="21"/>
      <c r="Y75" s="21">
        <v>8</v>
      </c>
      <c r="Z75" s="21"/>
      <c r="AA75" s="16">
        <f aca="true" t="shared" si="66" ref="AA75:AA81">(G75+O75+Q75+U75)*2+(I75+Y75)*1+(K75)*5+(M75+S75+W75)*3</f>
        <v>133</v>
      </c>
      <c r="AB75" s="16">
        <f aca="true" t="shared" si="67" ref="AB75:AB81">AA75/$AA$9</f>
        <v>5.541666666666667</v>
      </c>
      <c r="AC75" s="20" t="str">
        <f aca="true" t="shared" si="68" ref="AC75:AC81">HLOOKUP(AB75,$CW$7:$DC$8,2)</f>
        <v>TB</v>
      </c>
      <c r="AD75" s="16">
        <f aca="true" t="shared" si="69" ref="AD75:AD81">(MAX(G75:H75)+MAX(O75:P75)+MAX(Q75:R75)+MAX(U75:V75))*2+(MAX(I75:J75)+MAX(Y75:Z75))*1+(MAX(K75:L75))*5+(MAX(M75:N75)+MAX(S75:T75)+MAX(W75:X75))*3</f>
        <v>146</v>
      </c>
      <c r="AE75" s="43">
        <f aca="true" t="shared" si="70" ref="AE75:AE81">AD75/$AD$9</f>
        <v>6.083333333333333</v>
      </c>
      <c r="AF75" s="20" t="str">
        <f aca="true" t="shared" si="71" ref="AF75:AF81">HLOOKUP(AE75,$CW$7:$DC$8,2)</f>
        <v>TBK</v>
      </c>
      <c r="AG75" s="38">
        <v>6</v>
      </c>
      <c r="AH75" s="38"/>
      <c r="AI75" s="38">
        <v>8</v>
      </c>
      <c r="AJ75" s="38"/>
      <c r="AK75" s="38">
        <v>5</v>
      </c>
      <c r="AL75" s="38"/>
      <c r="AM75" s="38">
        <v>6</v>
      </c>
      <c r="AN75" s="38"/>
      <c r="AO75" s="38">
        <v>5</v>
      </c>
      <c r="AP75" s="38"/>
      <c r="AQ75" s="38">
        <v>8</v>
      </c>
      <c r="AR75" s="38"/>
      <c r="AS75" s="38">
        <v>7</v>
      </c>
      <c r="AT75" s="38"/>
      <c r="AU75" s="38">
        <v>3</v>
      </c>
      <c r="AV75" s="38">
        <v>5</v>
      </c>
      <c r="AW75" s="38">
        <v>9</v>
      </c>
      <c r="AX75" s="38"/>
      <c r="AY75" s="38">
        <v>5</v>
      </c>
      <c r="AZ75" s="38"/>
      <c r="BA75" s="16">
        <f t="shared" si="48"/>
        <v>143</v>
      </c>
      <c r="BB75" s="34">
        <f t="shared" si="49"/>
        <v>6.217391304347826</v>
      </c>
      <c r="BC75" s="16" t="str">
        <f t="shared" si="50"/>
        <v>TBK</v>
      </c>
      <c r="BD75" s="16">
        <f t="shared" si="51"/>
        <v>145</v>
      </c>
      <c r="BE75" s="46">
        <f t="shared" si="52"/>
        <v>6.304347826086956</v>
      </c>
      <c r="BF75" s="16" t="str">
        <f t="shared" si="53"/>
        <v>TBK</v>
      </c>
      <c r="BG75" s="38">
        <v>7</v>
      </c>
      <c r="BH75" s="38"/>
      <c r="BI75" s="38">
        <v>7</v>
      </c>
      <c r="BJ75" s="38"/>
      <c r="BK75" s="38">
        <v>5</v>
      </c>
      <c r="BL75" s="38"/>
      <c r="BM75" s="38">
        <v>6</v>
      </c>
      <c r="BN75" s="38"/>
      <c r="BO75" s="38">
        <v>7</v>
      </c>
      <c r="BP75" s="38"/>
      <c r="BQ75" s="38">
        <v>8</v>
      </c>
      <c r="BR75" s="38"/>
      <c r="BS75" s="38">
        <v>6</v>
      </c>
      <c r="BT75" s="38"/>
      <c r="BU75" s="38">
        <v>6</v>
      </c>
      <c r="BV75" s="38"/>
      <c r="BW75" s="38">
        <v>6</v>
      </c>
      <c r="BX75" s="38"/>
      <c r="BY75" s="38">
        <v>8</v>
      </c>
      <c r="BZ75" s="38"/>
      <c r="CA75" s="38">
        <v>5</v>
      </c>
      <c r="CB75" s="38"/>
      <c r="CC75" s="38">
        <v>3</v>
      </c>
      <c r="CD75" s="38">
        <v>5</v>
      </c>
      <c r="CE75" s="38">
        <v>6</v>
      </c>
      <c r="CF75" s="38"/>
      <c r="CG75" s="38">
        <v>4</v>
      </c>
      <c r="CH75" s="38">
        <v>5</v>
      </c>
      <c r="CI75" s="16">
        <f t="shared" si="54"/>
        <v>193</v>
      </c>
      <c r="CJ75" s="34">
        <f t="shared" si="55"/>
        <v>6.03125</v>
      </c>
      <c r="CK75" s="16" t="str">
        <f t="shared" si="56"/>
        <v>TBK</v>
      </c>
      <c r="CL75" s="16">
        <f t="shared" si="57"/>
        <v>199</v>
      </c>
      <c r="CM75" s="46">
        <f t="shared" si="58"/>
        <v>6.21875</v>
      </c>
      <c r="CN75" s="16" t="str">
        <f t="shared" si="59"/>
        <v>TBK</v>
      </c>
      <c r="CO75" s="16">
        <f t="shared" si="60"/>
        <v>336</v>
      </c>
      <c r="CP75" s="46">
        <f t="shared" si="61"/>
        <v>6.109090909090909</v>
      </c>
      <c r="CQ75" s="37" t="str">
        <f t="shared" si="62"/>
        <v>TBK</v>
      </c>
      <c r="CR75" s="16">
        <f t="shared" si="63"/>
        <v>344</v>
      </c>
      <c r="CS75" s="46">
        <f t="shared" si="64"/>
        <v>6.254545454545455</v>
      </c>
      <c r="CT75" s="16" t="str">
        <f t="shared" si="65"/>
        <v>TBK</v>
      </c>
    </row>
    <row r="76" spans="1:98" ht="21.75" customHeight="1">
      <c r="A76" s="11">
        <v>68</v>
      </c>
      <c r="B76" s="12" t="s">
        <v>72</v>
      </c>
      <c r="C76" s="24" t="s">
        <v>272</v>
      </c>
      <c r="D76" s="54" t="s">
        <v>271</v>
      </c>
      <c r="E76" s="55" t="s">
        <v>6</v>
      </c>
      <c r="F76" s="27">
        <v>5</v>
      </c>
      <c r="G76" s="21">
        <v>6</v>
      </c>
      <c r="H76" s="21"/>
      <c r="I76" s="21">
        <v>5</v>
      </c>
      <c r="J76" s="21"/>
      <c r="K76" s="21">
        <v>4</v>
      </c>
      <c r="L76" s="21">
        <v>5</v>
      </c>
      <c r="M76" s="21">
        <v>5</v>
      </c>
      <c r="N76" s="21"/>
      <c r="O76" s="21">
        <v>6</v>
      </c>
      <c r="P76" s="21"/>
      <c r="Q76" s="21">
        <v>6</v>
      </c>
      <c r="R76" s="21"/>
      <c r="S76" s="21">
        <v>5</v>
      </c>
      <c r="T76" s="21"/>
      <c r="U76" s="21">
        <v>7</v>
      </c>
      <c r="V76" s="21"/>
      <c r="W76" s="21">
        <v>7</v>
      </c>
      <c r="X76" s="21"/>
      <c r="Y76" s="21">
        <v>7</v>
      </c>
      <c r="Z76" s="21"/>
      <c r="AA76" s="16">
        <f t="shared" si="66"/>
        <v>133</v>
      </c>
      <c r="AB76" s="16">
        <f t="shared" si="67"/>
        <v>5.541666666666667</v>
      </c>
      <c r="AC76" s="20" t="str">
        <f t="shared" si="68"/>
        <v>TB</v>
      </c>
      <c r="AD76" s="16">
        <f t="shared" si="69"/>
        <v>138</v>
      </c>
      <c r="AE76" s="43">
        <f t="shared" si="70"/>
        <v>5.75</v>
      </c>
      <c r="AF76" s="20" t="str">
        <f t="shared" si="71"/>
        <v>TB</v>
      </c>
      <c r="AG76" s="38">
        <v>7</v>
      </c>
      <c r="AH76" s="38"/>
      <c r="AI76" s="38">
        <v>9</v>
      </c>
      <c r="AJ76" s="38"/>
      <c r="AK76" s="38">
        <v>5</v>
      </c>
      <c r="AL76" s="38"/>
      <c r="AM76" s="38">
        <v>5</v>
      </c>
      <c r="AN76" s="38"/>
      <c r="AO76" s="38">
        <v>5</v>
      </c>
      <c r="AP76" s="38"/>
      <c r="AQ76" s="38">
        <v>7</v>
      </c>
      <c r="AR76" s="38"/>
      <c r="AS76" s="38">
        <v>6</v>
      </c>
      <c r="AT76" s="38"/>
      <c r="AU76" s="38">
        <v>3</v>
      </c>
      <c r="AV76" s="38">
        <v>5</v>
      </c>
      <c r="AW76" s="38">
        <v>9</v>
      </c>
      <c r="AX76" s="38"/>
      <c r="AY76" s="38">
        <v>5</v>
      </c>
      <c r="AZ76" s="38"/>
      <c r="BA76" s="16">
        <f t="shared" si="48"/>
        <v>141</v>
      </c>
      <c r="BB76" s="34">
        <f t="shared" si="49"/>
        <v>6.130434782608695</v>
      </c>
      <c r="BC76" s="16" t="str">
        <f t="shared" si="50"/>
        <v>TBK</v>
      </c>
      <c r="BD76" s="16">
        <f t="shared" si="51"/>
        <v>143</v>
      </c>
      <c r="BE76" s="46">
        <f t="shared" si="52"/>
        <v>6.217391304347826</v>
      </c>
      <c r="BF76" s="16" t="str">
        <f t="shared" si="53"/>
        <v>TBK</v>
      </c>
      <c r="BG76" s="38">
        <v>8</v>
      </c>
      <c r="BH76" s="38"/>
      <c r="BI76" s="38">
        <v>8</v>
      </c>
      <c r="BJ76" s="38"/>
      <c r="BK76" s="38">
        <v>7</v>
      </c>
      <c r="BL76" s="38"/>
      <c r="BM76" s="38">
        <v>8</v>
      </c>
      <c r="BN76" s="38"/>
      <c r="BO76" s="38">
        <v>6</v>
      </c>
      <c r="BP76" s="38"/>
      <c r="BQ76" s="38">
        <v>8</v>
      </c>
      <c r="BR76" s="38"/>
      <c r="BS76" s="38">
        <v>6</v>
      </c>
      <c r="BT76" s="38"/>
      <c r="BU76" s="38">
        <v>6</v>
      </c>
      <c r="BV76" s="38"/>
      <c r="BW76" s="38">
        <v>7</v>
      </c>
      <c r="BX76" s="38"/>
      <c r="BY76" s="38">
        <v>8</v>
      </c>
      <c r="BZ76" s="38"/>
      <c r="CA76" s="38">
        <v>7</v>
      </c>
      <c r="CB76" s="38"/>
      <c r="CC76" s="38">
        <v>5</v>
      </c>
      <c r="CD76" s="38"/>
      <c r="CE76" s="38">
        <v>7</v>
      </c>
      <c r="CF76" s="38"/>
      <c r="CG76" s="38">
        <v>5</v>
      </c>
      <c r="CH76" s="38"/>
      <c r="CI76" s="16">
        <f t="shared" si="54"/>
        <v>218</v>
      </c>
      <c r="CJ76" s="34">
        <f t="shared" si="55"/>
        <v>6.8125</v>
      </c>
      <c r="CK76" s="16" t="str">
        <f t="shared" si="56"/>
        <v>TBK</v>
      </c>
      <c r="CL76" s="16">
        <f t="shared" si="57"/>
        <v>218</v>
      </c>
      <c r="CM76" s="46">
        <f t="shared" si="58"/>
        <v>6.8125</v>
      </c>
      <c r="CN76" s="16" t="str">
        <f t="shared" si="59"/>
        <v>TBK</v>
      </c>
      <c r="CO76" s="16">
        <f t="shared" si="60"/>
        <v>359</v>
      </c>
      <c r="CP76" s="46">
        <f t="shared" si="61"/>
        <v>6.527272727272727</v>
      </c>
      <c r="CQ76" s="37" t="str">
        <f t="shared" si="62"/>
        <v>TBK</v>
      </c>
      <c r="CR76" s="16">
        <f t="shared" si="63"/>
        <v>361</v>
      </c>
      <c r="CS76" s="46">
        <f t="shared" si="64"/>
        <v>6.5636363636363635</v>
      </c>
      <c r="CT76" s="16" t="str">
        <f t="shared" si="65"/>
        <v>TBK</v>
      </c>
    </row>
    <row r="77" spans="1:98" ht="21.75" customHeight="1">
      <c r="A77" s="11">
        <v>69</v>
      </c>
      <c r="B77" s="12" t="s">
        <v>73</v>
      </c>
      <c r="C77" s="24" t="s">
        <v>273</v>
      </c>
      <c r="D77" s="54" t="s">
        <v>12</v>
      </c>
      <c r="E77" s="55" t="s">
        <v>21</v>
      </c>
      <c r="F77" s="27">
        <v>1</v>
      </c>
      <c r="G77" s="21">
        <v>7</v>
      </c>
      <c r="H77" s="21"/>
      <c r="I77" s="21">
        <v>9</v>
      </c>
      <c r="J77" s="21"/>
      <c r="K77" s="21">
        <v>6</v>
      </c>
      <c r="L77" s="21"/>
      <c r="M77" s="21">
        <v>6</v>
      </c>
      <c r="N77" s="21"/>
      <c r="O77" s="21">
        <v>7</v>
      </c>
      <c r="P77" s="21"/>
      <c r="Q77" s="21">
        <v>6</v>
      </c>
      <c r="R77" s="21"/>
      <c r="S77" s="21">
        <v>5</v>
      </c>
      <c r="T77" s="21"/>
      <c r="U77" s="21">
        <v>8</v>
      </c>
      <c r="V77" s="21"/>
      <c r="W77" s="21">
        <v>6</v>
      </c>
      <c r="X77" s="21"/>
      <c r="Y77" s="21">
        <v>8</v>
      </c>
      <c r="Z77" s="21"/>
      <c r="AA77" s="16">
        <f t="shared" si="66"/>
        <v>154</v>
      </c>
      <c r="AB77" s="16">
        <f t="shared" si="67"/>
        <v>6.416666666666667</v>
      </c>
      <c r="AC77" s="20" t="str">
        <f t="shared" si="68"/>
        <v>TBK</v>
      </c>
      <c r="AD77" s="16">
        <f t="shared" si="69"/>
        <v>154</v>
      </c>
      <c r="AE77" s="43">
        <f t="shared" si="70"/>
        <v>6.416666666666667</v>
      </c>
      <c r="AF77" s="20" t="str">
        <f t="shared" si="71"/>
        <v>TBK</v>
      </c>
      <c r="AG77" s="38">
        <v>7</v>
      </c>
      <c r="AH77" s="38"/>
      <c r="AI77" s="38">
        <v>6</v>
      </c>
      <c r="AJ77" s="38"/>
      <c r="AK77" s="38">
        <v>6</v>
      </c>
      <c r="AL77" s="38"/>
      <c r="AM77" s="38">
        <v>3</v>
      </c>
      <c r="AN77" s="38">
        <v>7</v>
      </c>
      <c r="AO77" s="38">
        <v>5</v>
      </c>
      <c r="AP77" s="38"/>
      <c r="AQ77" s="38">
        <v>7</v>
      </c>
      <c r="AR77" s="38"/>
      <c r="AS77" s="38">
        <v>9</v>
      </c>
      <c r="AT77" s="38"/>
      <c r="AU77" s="38">
        <v>7</v>
      </c>
      <c r="AV77" s="38"/>
      <c r="AW77" s="38">
        <v>9</v>
      </c>
      <c r="AX77" s="38"/>
      <c r="AY77" s="38">
        <v>9</v>
      </c>
      <c r="AZ77" s="38"/>
      <c r="BA77" s="16">
        <f t="shared" si="48"/>
        <v>159</v>
      </c>
      <c r="BB77" s="34">
        <f t="shared" si="49"/>
        <v>6.913043478260869</v>
      </c>
      <c r="BC77" s="16" t="str">
        <f t="shared" si="50"/>
        <v>TBK</v>
      </c>
      <c r="BD77" s="16">
        <f t="shared" si="51"/>
        <v>167</v>
      </c>
      <c r="BE77" s="46">
        <f t="shared" si="52"/>
        <v>7.260869565217392</v>
      </c>
      <c r="BF77" s="16" t="str">
        <f t="shared" si="53"/>
        <v>Khá</v>
      </c>
      <c r="BG77" s="38">
        <v>10</v>
      </c>
      <c r="BH77" s="38"/>
      <c r="BI77" s="38">
        <v>10</v>
      </c>
      <c r="BJ77" s="38"/>
      <c r="BK77" s="38">
        <v>8</v>
      </c>
      <c r="BL77" s="38"/>
      <c r="BM77" s="38">
        <v>8</v>
      </c>
      <c r="BN77" s="38"/>
      <c r="BO77" s="38">
        <v>8</v>
      </c>
      <c r="BP77" s="38"/>
      <c r="BQ77" s="38">
        <v>9</v>
      </c>
      <c r="BR77" s="38"/>
      <c r="BS77" s="38">
        <v>8</v>
      </c>
      <c r="BT77" s="38"/>
      <c r="BU77" s="38">
        <v>6</v>
      </c>
      <c r="BV77" s="38"/>
      <c r="BW77" s="38">
        <v>8</v>
      </c>
      <c r="BX77" s="38"/>
      <c r="BY77" s="38">
        <v>7</v>
      </c>
      <c r="BZ77" s="38"/>
      <c r="CA77" s="38">
        <v>7</v>
      </c>
      <c r="CB77" s="38"/>
      <c r="CC77" s="38">
        <v>8</v>
      </c>
      <c r="CD77" s="38"/>
      <c r="CE77" s="38">
        <v>7</v>
      </c>
      <c r="CF77" s="38"/>
      <c r="CG77" s="38">
        <v>7</v>
      </c>
      <c r="CH77" s="38"/>
      <c r="CI77" s="16">
        <f t="shared" si="54"/>
        <v>254</v>
      </c>
      <c r="CJ77" s="34">
        <f t="shared" si="55"/>
        <v>7.9375</v>
      </c>
      <c r="CK77" s="16" t="str">
        <f t="shared" si="56"/>
        <v>Khá</v>
      </c>
      <c r="CL77" s="16">
        <f t="shared" si="57"/>
        <v>254</v>
      </c>
      <c r="CM77" s="46">
        <f t="shared" si="58"/>
        <v>7.9375</v>
      </c>
      <c r="CN77" s="16" t="str">
        <f t="shared" si="59"/>
        <v>Khá</v>
      </c>
      <c r="CO77" s="16">
        <f t="shared" si="60"/>
        <v>413</v>
      </c>
      <c r="CP77" s="46">
        <f t="shared" si="61"/>
        <v>7.509090909090909</v>
      </c>
      <c r="CQ77" s="37" t="str">
        <f t="shared" si="62"/>
        <v>Khá</v>
      </c>
      <c r="CR77" s="16">
        <f t="shared" si="63"/>
        <v>421</v>
      </c>
      <c r="CS77" s="46">
        <f t="shared" si="64"/>
        <v>7.654545454545454</v>
      </c>
      <c r="CT77" s="16" t="str">
        <f t="shared" si="65"/>
        <v>Khá</v>
      </c>
    </row>
    <row r="78" spans="1:98" ht="21.75" customHeight="1">
      <c r="A78" s="11">
        <v>70</v>
      </c>
      <c r="B78" s="12" t="s">
        <v>74</v>
      </c>
      <c r="C78" s="24" t="s">
        <v>276</v>
      </c>
      <c r="D78" s="54" t="s">
        <v>274</v>
      </c>
      <c r="E78" s="55" t="s">
        <v>275</v>
      </c>
      <c r="F78" s="27">
        <v>2</v>
      </c>
      <c r="G78" s="21">
        <v>6</v>
      </c>
      <c r="H78" s="21"/>
      <c r="I78" s="21">
        <v>7</v>
      </c>
      <c r="J78" s="21"/>
      <c r="K78" s="21">
        <v>6</v>
      </c>
      <c r="L78" s="21"/>
      <c r="M78" s="21">
        <v>5</v>
      </c>
      <c r="N78" s="21"/>
      <c r="O78" s="21">
        <v>6</v>
      </c>
      <c r="P78" s="21"/>
      <c r="Q78" s="21">
        <v>7</v>
      </c>
      <c r="R78" s="21"/>
      <c r="S78" s="21">
        <v>1</v>
      </c>
      <c r="T78" s="21">
        <v>3</v>
      </c>
      <c r="U78" s="21">
        <v>5</v>
      </c>
      <c r="V78" s="21"/>
      <c r="W78" s="21">
        <v>6</v>
      </c>
      <c r="X78" s="21"/>
      <c r="Y78" s="21">
        <v>7</v>
      </c>
      <c r="Z78" s="21"/>
      <c r="AA78" s="16">
        <f t="shared" si="66"/>
        <v>128</v>
      </c>
      <c r="AB78" s="16">
        <f t="shared" si="67"/>
        <v>5.333333333333333</v>
      </c>
      <c r="AC78" s="20" t="str">
        <f t="shared" si="68"/>
        <v>TB</v>
      </c>
      <c r="AD78" s="16">
        <f t="shared" si="69"/>
        <v>134</v>
      </c>
      <c r="AE78" s="43">
        <f t="shared" si="70"/>
        <v>5.583333333333333</v>
      </c>
      <c r="AF78" s="20" t="str">
        <f t="shared" si="71"/>
        <v>TB</v>
      </c>
      <c r="AG78" s="38">
        <v>5</v>
      </c>
      <c r="AH78" s="38"/>
      <c r="AI78" s="38">
        <v>9</v>
      </c>
      <c r="AJ78" s="38"/>
      <c r="AK78" s="38">
        <v>4</v>
      </c>
      <c r="AL78" s="38">
        <v>5</v>
      </c>
      <c r="AM78" s="38">
        <v>6</v>
      </c>
      <c r="AN78" s="38"/>
      <c r="AO78" s="38">
        <v>6</v>
      </c>
      <c r="AP78" s="38"/>
      <c r="AQ78" s="38">
        <v>8</v>
      </c>
      <c r="AR78" s="38"/>
      <c r="AS78" s="38">
        <v>8</v>
      </c>
      <c r="AT78" s="38"/>
      <c r="AU78" s="38">
        <v>6</v>
      </c>
      <c r="AV78" s="38"/>
      <c r="AW78" s="38">
        <v>9</v>
      </c>
      <c r="AX78" s="38"/>
      <c r="AY78" s="53">
        <v>0</v>
      </c>
      <c r="AZ78" s="38">
        <v>6</v>
      </c>
      <c r="BA78" s="16">
        <f t="shared" si="48"/>
        <v>131</v>
      </c>
      <c r="BB78" s="34">
        <f t="shared" si="49"/>
        <v>5.695652173913044</v>
      </c>
      <c r="BC78" s="16" t="str">
        <f t="shared" si="50"/>
        <v>TB</v>
      </c>
      <c r="BD78" s="16">
        <f t="shared" si="51"/>
        <v>152</v>
      </c>
      <c r="BE78" s="46">
        <f t="shared" si="52"/>
        <v>6.608695652173913</v>
      </c>
      <c r="BF78" s="16" t="str">
        <f t="shared" si="53"/>
        <v>TBK</v>
      </c>
      <c r="BG78" s="38">
        <v>9</v>
      </c>
      <c r="BH78" s="38"/>
      <c r="BI78" s="38">
        <v>8</v>
      </c>
      <c r="BJ78" s="38"/>
      <c r="BK78" s="38">
        <v>6</v>
      </c>
      <c r="BL78" s="38"/>
      <c r="BM78" s="38">
        <v>8</v>
      </c>
      <c r="BN78" s="38"/>
      <c r="BO78" s="38">
        <v>7</v>
      </c>
      <c r="BP78" s="38"/>
      <c r="BQ78" s="38">
        <v>8</v>
      </c>
      <c r="BR78" s="38"/>
      <c r="BS78" s="38">
        <v>7</v>
      </c>
      <c r="BT78" s="38"/>
      <c r="BU78" s="38">
        <v>4</v>
      </c>
      <c r="BV78" s="38">
        <v>5</v>
      </c>
      <c r="BW78" s="38">
        <v>8</v>
      </c>
      <c r="BX78" s="38"/>
      <c r="BY78" s="38">
        <v>6</v>
      </c>
      <c r="BZ78" s="38"/>
      <c r="CA78" s="38">
        <v>7</v>
      </c>
      <c r="CB78" s="38"/>
      <c r="CC78" s="38">
        <v>6</v>
      </c>
      <c r="CD78" s="38"/>
      <c r="CE78" s="38">
        <v>7</v>
      </c>
      <c r="CF78" s="38"/>
      <c r="CG78" s="38">
        <v>6</v>
      </c>
      <c r="CH78" s="38"/>
      <c r="CI78" s="16">
        <f t="shared" si="54"/>
        <v>224</v>
      </c>
      <c r="CJ78" s="34">
        <f t="shared" si="55"/>
        <v>7</v>
      </c>
      <c r="CK78" s="16" t="str">
        <f t="shared" si="56"/>
        <v>Khá</v>
      </c>
      <c r="CL78" s="16">
        <f t="shared" si="57"/>
        <v>226</v>
      </c>
      <c r="CM78" s="46">
        <f t="shared" si="58"/>
        <v>7.0625</v>
      </c>
      <c r="CN78" s="16" t="str">
        <f t="shared" si="59"/>
        <v>Khá</v>
      </c>
      <c r="CO78" s="16">
        <f t="shared" si="60"/>
        <v>355</v>
      </c>
      <c r="CP78" s="46">
        <f t="shared" si="61"/>
        <v>6.454545454545454</v>
      </c>
      <c r="CQ78" s="37" t="str">
        <f t="shared" si="62"/>
        <v>TBK</v>
      </c>
      <c r="CR78" s="16">
        <f t="shared" si="63"/>
        <v>378</v>
      </c>
      <c r="CS78" s="46">
        <f t="shared" si="64"/>
        <v>6.872727272727273</v>
      </c>
      <c r="CT78" s="16" t="str">
        <f t="shared" si="65"/>
        <v>TBK</v>
      </c>
    </row>
    <row r="79" spans="1:98" ht="21.75" customHeight="1">
      <c r="A79" s="11">
        <v>71</v>
      </c>
      <c r="B79" s="12" t="s">
        <v>43</v>
      </c>
      <c r="C79" s="24" t="s">
        <v>279</v>
      </c>
      <c r="D79" s="54" t="s">
        <v>277</v>
      </c>
      <c r="E79" s="55" t="s">
        <v>278</v>
      </c>
      <c r="F79" s="27">
        <v>4</v>
      </c>
      <c r="G79" s="21">
        <v>7</v>
      </c>
      <c r="H79" s="21"/>
      <c r="I79" s="21">
        <v>7</v>
      </c>
      <c r="J79" s="21"/>
      <c r="K79" s="21">
        <v>8</v>
      </c>
      <c r="L79" s="21"/>
      <c r="M79" s="21">
        <v>6</v>
      </c>
      <c r="N79" s="21"/>
      <c r="O79" s="21">
        <v>7</v>
      </c>
      <c r="P79" s="21"/>
      <c r="Q79" s="21">
        <v>6</v>
      </c>
      <c r="R79" s="21"/>
      <c r="S79" s="21">
        <v>3</v>
      </c>
      <c r="T79" s="21">
        <v>8</v>
      </c>
      <c r="U79" s="21">
        <v>6</v>
      </c>
      <c r="V79" s="21"/>
      <c r="W79" s="21">
        <v>9</v>
      </c>
      <c r="X79" s="21"/>
      <c r="Y79" s="21">
        <v>8</v>
      </c>
      <c r="Z79" s="21"/>
      <c r="AA79" s="16">
        <f t="shared" si="66"/>
        <v>161</v>
      </c>
      <c r="AB79" s="16">
        <f t="shared" si="67"/>
        <v>6.708333333333333</v>
      </c>
      <c r="AC79" s="20" t="str">
        <f t="shared" si="68"/>
        <v>TBK</v>
      </c>
      <c r="AD79" s="16">
        <f t="shared" si="69"/>
        <v>176</v>
      </c>
      <c r="AE79" s="43">
        <f t="shared" si="70"/>
        <v>7.333333333333333</v>
      </c>
      <c r="AF79" s="20" t="str">
        <f t="shared" si="71"/>
        <v>Khá</v>
      </c>
      <c r="AG79" s="38">
        <v>9</v>
      </c>
      <c r="AH79" s="38"/>
      <c r="AI79" s="38">
        <v>9</v>
      </c>
      <c r="AJ79" s="38"/>
      <c r="AK79" s="38">
        <v>7</v>
      </c>
      <c r="AL79" s="38"/>
      <c r="AM79" s="38">
        <v>6</v>
      </c>
      <c r="AN79" s="38"/>
      <c r="AO79" s="38">
        <v>6</v>
      </c>
      <c r="AP79" s="38"/>
      <c r="AQ79" s="38">
        <v>8</v>
      </c>
      <c r="AR79" s="38"/>
      <c r="AS79" s="38">
        <v>8</v>
      </c>
      <c r="AT79" s="38"/>
      <c r="AU79" s="38">
        <v>8</v>
      </c>
      <c r="AV79" s="38"/>
      <c r="AW79" s="38">
        <v>9</v>
      </c>
      <c r="AX79" s="38"/>
      <c r="AY79" s="38">
        <v>9</v>
      </c>
      <c r="AZ79" s="38"/>
      <c r="BA79" s="16">
        <f t="shared" si="48"/>
        <v>181</v>
      </c>
      <c r="BB79" s="34">
        <f t="shared" si="49"/>
        <v>7.869565217391305</v>
      </c>
      <c r="BC79" s="16" t="str">
        <f t="shared" si="50"/>
        <v>Khá</v>
      </c>
      <c r="BD79" s="16">
        <f t="shared" si="51"/>
        <v>181</v>
      </c>
      <c r="BE79" s="46">
        <f t="shared" si="52"/>
        <v>7.869565217391305</v>
      </c>
      <c r="BF79" s="16" t="str">
        <f t="shared" si="53"/>
        <v>Khá</v>
      </c>
      <c r="BG79" s="38">
        <v>9</v>
      </c>
      <c r="BH79" s="38"/>
      <c r="BI79" s="38">
        <v>8</v>
      </c>
      <c r="BJ79" s="38"/>
      <c r="BK79" s="38">
        <v>7</v>
      </c>
      <c r="BL79" s="38"/>
      <c r="BM79" s="38">
        <v>8</v>
      </c>
      <c r="BN79" s="38"/>
      <c r="BO79" s="38">
        <v>8</v>
      </c>
      <c r="BP79" s="38"/>
      <c r="BQ79" s="38">
        <v>8</v>
      </c>
      <c r="BR79" s="38"/>
      <c r="BS79" s="38">
        <v>8</v>
      </c>
      <c r="BT79" s="38"/>
      <c r="BU79" s="38">
        <v>7</v>
      </c>
      <c r="BV79" s="38"/>
      <c r="BW79" s="38">
        <v>9</v>
      </c>
      <c r="BX79" s="38"/>
      <c r="BY79" s="38">
        <v>8</v>
      </c>
      <c r="BZ79" s="38"/>
      <c r="CA79" s="38">
        <v>8</v>
      </c>
      <c r="CB79" s="38"/>
      <c r="CC79" s="38">
        <v>8</v>
      </c>
      <c r="CD79" s="38"/>
      <c r="CE79" s="38">
        <v>8</v>
      </c>
      <c r="CF79" s="38"/>
      <c r="CG79" s="38">
        <v>7</v>
      </c>
      <c r="CH79" s="38"/>
      <c r="CI79" s="16">
        <f t="shared" si="54"/>
        <v>258</v>
      </c>
      <c r="CJ79" s="34">
        <f t="shared" si="55"/>
        <v>8.0625</v>
      </c>
      <c r="CK79" s="16" t="str">
        <f t="shared" si="56"/>
        <v>Giỏi</v>
      </c>
      <c r="CL79" s="16">
        <f t="shared" si="57"/>
        <v>258</v>
      </c>
      <c r="CM79" s="46">
        <f t="shared" si="58"/>
        <v>8.0625</v>
      </c>
      <c r="CN79" s="16" t="str">
        <f t="shared" si="59"/>
        <v>Giỏi</v>
      </c>
      <c r="CO79" s="16">
        <f t="shared" si="60"/>
        <v>439</v>
      </c>
      <c r="CP79" s="46">
        <f t="shared" si="61"/>
        <v>7.9818181818181815</v>
      </c>
      <c r="CQ79" s="37" t="str">
        <f t="shared" si="62"/>
        <v>Khá</v>
      </c>
      <c r="CR79" s="16">
        <f t="shared" si="63"/>
        <v>439</v>
      </c>
      <c r="CS79" s="46">
        <f t="shared" si="64"/>
        <v>7.9818181818181815</v>
      </c>
      <c r="CT79" s="16" t="str">
        <f t="shared" si="65"/>
        <v>Khá</v>
      </c>
    </row>
    <row r="80" spans="1:98" ht="21.75" customHeight="1">
      <c r="A80" s="11">
        <v>72</v>
      </c>
      <c r="B80" s="12" t="s">
        <v>75</v>
      </c>
      <c r="C80" s="24" t="s">
        <v>282</v>
      </c>
      <c r="D80" s="54" t="s">
        <v>280</v>
      </c>
      <c r="E80" s="55" t="s">
        <v>281</v>
      </c>
      <c r="F80" s="27">
        <v>4</v>
      </c>
      <c r="G80" s="21">
        <v>8</v>
      </c>
      <c r="H80" s="21"/>
      <c r="I80" s="21">
        <v>2</v>
      </c>
      <c r="J80" s="21">
        <v>8</v>
      </c>
      <c r="K80" s="21">
        <v>7</v>
      </c>
      <c r="L80" s="21"/>
      <c r="M80" s="21">
        <v>7</v>
      </c>
      <c r="N80" s="21"/>
      <c r="O80" s="21">
        <v>7</v>
      </c>
      <c r="P80" s="21"/>
      <c r="Q80" s="21">
        <v>8</v>
      </c>
      <c r="R80" s="21"/>
      <c r="S80" s="21">
        <v>6</v>
      </c>
      <c r="T80" s="21"/>
      <c r="U80" s="21">
        <v>7</v>
      </c>
      <c r="V80" s="21"/>
      <c r="W80" s="21">
        <v>9</v>
      </c>
      <c r="X80" s="21"/>
      <c r="Y80" s="21">
        <v>8</v>
      </c>
      <c r="Z80" s="21"/>
      <c r="AA80" s="16">
        <f t="shared" si="66"/>
        <v>171</v>
      </c>
      <c r="AB80" s="16">
        <f t="shared" si="67"/>
        <v>7.125</v>
      </c>
      <c r="AC80" s="20" t="str">
        <f t="shared" si="68"/>
        <v>Khá</v>
      </c>
      <c r="AD80" s="16">
        <f t="shared" si="69"/>
        <v>177</v>
      </c>
      <c r="AE80" s="43">
        <f t="shared" si="70"/>
        <v>7.375</v>
      </c>
      <c r="AF80" s="20" t="str">
        <f t="shared" si="71"/>
        <v>Khá</v>
      </c>
      <c r="AG80" s="38">
        <v>8</v>
      </c>
      <c r="AH80" s="38"/>
      <c r="AI80" s="56">
        <v>10</v>
      </c>
      <c r="AJ80" s="38"/>
      <c r="AK80" s="38">
        <v>7</v>
      </c>
      <c r="AL80" s="38"/>
      <c r="AM80" s="38">
        <v>5</v>
      </c>
      <c r="AN80" s="38"/>
      <c r="AO80" s="38">
        <v>6</v>
      </c>
      <c r="AP80" s="38"/>
      <c r="AQ80" s="38">
        <v>6</v>
      </c>
      <c r="AR80" s="38"/>
      <c r="AS80" s="38">
        <v>9</v>
      </c>
      <c r="AT80" s="38"/>
      <c r="AU80" s="56">
        <v>10</v>
      </c>
      <c r="AV80" s="38"/>
      <c r="AW80" s="38">
        <v>9</v>
      </c>
      <c r="AX80" s="38"/>
      <c r="AY80" s="38">
        <v>8</v>
      </c>
      <c r="AZ80" s="38"/>
      <c r="BA80" s="16">
        <f t="shared" si="48"/>
        <v>174</v>
      </c>
      <c r="BB80" s="34">
        <f t="shared" si="49"/>
        <v>7.565217391304348</v>
      </c>
      <c r="BC80" s="16" t="str">
        <f t="shared" si="50"/>
        <v>Khá</v>
      </c>
      <c r="BD80" s="16">
        <f t="shared" si="51"/>
        <v>174</v>
      </c>
      <c r="BE80" s="46">
        <f t="shared" si="52"/>
        <v>7.565217391304348</v>
      </c>
      <c r="BF80" s="16" t="str">
        <f t="shared" si="53"/>
        <v>Khá</v>
      </c>
      <c r="BG80" s="38">
        <v>8</v>
      </c>
      <c r="BH80" s="38"/>
      <c r="BI80" s="38">
        <v>9</v>
      </c>
      <c r="BJ80" s="38"/>
      <c r="BK80" s="38">
        <v>7</v>
      </c>
      <c r="BL80" s="38"/>
      <c r="BM80" s="38">
        <v>8</v>
      </c>
      <c r="BN80" s="38"/>
      <c r="BO80" s="38">
        <v>7</v>
      </c>
      <c r="BP80" s="38"/>
      <c r="BQ80" s="38">
        <v>8</v>
      </c>
      <c r="BR80" s="38"/>
      <c r="BS80" s="38">
        <v>8</v>
      </c>
      <c r="BT80" s="38"/>
      <c r="BU80" s="38">
        <v>7</v>
      </c>
      <c r="BV80" s="38"/>
      <c r="BW80" s="38">
        <v>8</v>
      </c>
      <c r="BX80" s="38"/>
      <c r="BY80" s="38">
        <v>8</v>
      </c>
      <c r="BZ80" s="38"/>
      <c r="CA80" s="38">
        <v>8</v>
      </c>
      <c r="CB80" s="38"/>
      <c r="CC80" s="38">
        <v>8</v>
      </c>
      <c r="CD80" s="38"/>
      <c r="CE80" s="38">
        <v>7</v>
      </c>
      <c r="CF80" s="38"/>
      <c r="CG80" s="38">
        <v>7</v>
      </c>
      <c r="CH80" s="38"/>
      <c r="CI80" s="16">
        <f t="shared" si="54"/>
        <v>247</v>
      </c>
      <c r="CJ80" s="34">
        <f t="shared" si="55"/>
        <v>7.71875</v>
      </c>
      <c r="CK80" s="16" t="str">
        <f t="shared" si="56"/>
        <v>Khá</v>
      </c>
      <c r="CL80" s="16">
        <f t="shared" si="57"/>
        <v>247</v>
      </c>
      <c r="CM80" s="46">
        <f t="shared" si="58"/>
        <v>7.71875</v>
      </c>
      <c r="CN80" s="16" t="str">
        <f t="shared" si="59"/>
        <v>Khá</v>
      </c>
      <c r="CO80" s="16">
        <f t="shared" si="60"/>
        <v>421</v>
      </c>
      <c r="CP80" s="46">
        <f t="shared" si="61"/>
        <v>7.654545454545454</v>
      </c>
      <c r="CQ80" s="37" t="str">
        <f t="shared" si="62"/>
        <v>Khá</v>
      </c>
      <c r="CR80" s="16">
        <f t="shared" si="63"/>
        <v>421</v>
      </c>
      <c r="CS80" s="46">
        <f t="shared" si="64"/>
        <v>7.654545454545454</v>
      </c>
      <c r="CT80" s="16" t="str">
        <f t="shared" si="65"/>
        <v>Khá</v>
      </c>
    </row>
    <row r="81" spans="1:98" ht="21.75" customHeight="1">
      <c r="A81" s="11">
        <v>73</v>
      </c>
      <c r="B81" s="12"/>
      <c r="C81" s="24" t="s">
        <v>287</v>
      </c>
      <c r="D81" s="54" t="s">
        <v>283</v>
      </c>
      <c r="E81" s="55" t="s">
        <v>7</v>
      </c>
      <c r="F81" s="27">
        <v>5</v>
      </c>
      <c r="G81" s="21">
        <v>6</v>
      </c>
      <c r="H81" s="21"/>
      <c r="I81" s="21">
        <v>2</v>
      </c>
      <c r="J81" s="21">
        <v>8</v>
      </c>
      <c r="K81" s="21">
        <v>5</v>
      </c>
      <c r="L81" s="21"/>
      <c r="M81" s="21">
        <v>5</v>
      </c>
      <c r="N81" s="21"/>
      <c r="O81" s="21">
        <v>5</v>
      </c>
      <c r="P81" s="21"/>
      <c r="Q81" s="21">
        <v>6</v>
      </c>
      <c r="R81" s="21"/>
      <c r="S81" s="21">
        <v>3</v>
      </c>
      <c r="T81" s="21">
        <v>6</v>
      </c>
      <c r="U81" s="21">
        <v>6</v>
      </c>
      <c r="V81" s="21"/>
      <c r="W81" s="21">
        <v>7</v>
      </c>
      <c r="X81" s="21"/>
      <c r="Y81" s="21">
        <v>6</v>
      </c>
      <c r="Z81" s="21"/>
      <c r="AA81" s="16">
        <f t="shared" si="66"/>
        <v>124</v>
      </c>
      <c r="AB81" s="16">
        <f t="shared" si="67"/>
        <v>5.166666666666667</v>
      </c>
      <c r="AC81" s="20" t="str">
        <f t="shared" si="68"/>
        <v>TB</v>
      </c>
      <c r="AD81" s="16">
        <f t="shared" si="69"/>
        <v>139</v>
      </c>
      <c r="AE81" s="43">
        <f t="shared" si="70"/>
        <v>5.791666666666667</v>
      </c>
      <c r="AF81" s="20" t="str">
        <f t="shared" si="71"/>
        <v>TB</v>
      </c>
      <c r="AG81" s="38">
        <v>7</v>
      </c>
      <c r="AH81" s="38"/>
      <c r="AI81" s="38">
        <v>9</v>
      </c>
      <c r="AJ81" s="38"/>
      <c r="AK81" s="38">
        <v>5</v>
      </c>
      <c r="AL81" s="38"/>
      <c r="AM81" s="38">
        <v>5</v>
      </c>
      <c r="AN81" s="38"/>
      <c r="AO81" s="38">
        <v>4</v>
      </c>
      <c r="AP81" s="38">
        <v>5</v>
      </c>
      <c r="AQ81" s="38">
        <v>8</v>
      </c>
      <c r="AR81" s="38"/>
      <c r="AS81" s="38">
        <v>6</v>
      </c>
      <c r="AT81" s="38"/>
      <c r="AU81" s="38">
        <v>1</v>
      </c>
      <c r="AV81" s="38">
        <v>5</v>
      </c>
      <c r="AW81" s="38">
        <v>9</v>
      </c>
      <c r="AX81" s="38"/>
      <c r="AY81" s="38">
        <v>7</v>
      </c>
      <c r="AZ81" s="38"/>
      <c r="BA81" s="16">
        <f t="shared" si="48"/>
        <v>144</v>
      </c>
      <c r="BB81" s="34">
        <f t="shared" si="49"/>
        <v>6.260869565217392</v>
      </c>
      <c r="BC81" s="16" t="str">
        <f t="shared" si="50"/>
        <v>TBK</v>
      </c>
      <c r="BD81" s="16">
        <f t="shared" si="51"/>
        <v>151</v>
      </c>
      <c r="BE81" s="46">
        <f t="shared" si="52"/>
        <v>6.565217391304348</v>
      </c>
      <c r="BF81" s="16" t="str">
        <f t="shared" si="53"/>
        <v>TBK</v>
      </c>
      <c r="BG81" s="38">
        <v>9</v>
      </c>
      <c r="BH81" s="38"/>
      <c r="BI81" s="38">
        <v>8</v>
      </c>
      <c r="BJ81" s="38"/>
      <c r="BK81" s="38">
        <v>6</v>
      </c>
      <c r="BL81" s="38"/>
      <c r="BM81" s="38">
        <v>7</v>
      </c>
      <c r="BN81" s="38"/>
      <c r="BO81" s="38">
        <v>5</v>
      </c>
      <c r="BP81" s="38"/>
      <c r="BQ81" s="38">
        <v>8</v>
      </c>
      <c r="BR81" s="38"/>
      <c r="BS81" s="38">
        <v>7</v>
      </c>
      <c r="BT81" s="38"/>
      <c r="BU81" s="38">
        <v>6</v>
      </c>
      <c r="BV81" s="38"/>
      <c r="BW81" s="38">
        <v>6</v>
      </c>
      <c r="BX81" s="38"/>
      <c r="BY81" s="38">
        <v>7</v>
      </c>
      <c r="BZ81" s="38"/>
      <c r="CA81" s="38">
        <v>5</v>
      </c>
      <c r="CB81" s="38"/>
      <c r="CC81" s="38">
        <v>4</v>
      </c>
      <c r="CD81" s="38">
        <v>5</v>
      </c>
      <c r="CE81" s="38">
        <v>7</v>
      </c>
      <c r="CF81" s="38"/>
      <c r="CG81" s="38">
        <v>4</v>
      </c>
      <c r="CH81" s="38">
        <v>7</v>
      </c>
      <c r="CI81" s="16">
        <f t="shared" si="54"/>
        <v>202</v>
      </c>
      <c r="CJ81" s="34">
        <f t="shared" si="55"/>
        <v>6.3125</v>
      </c>
      <c r="CK81" s="16" t="str">
        <f t="shared" si="56"/>
        <v>TBK</v>
      </c>
      <c r="CL81" s="16">
        <f t="shared" si="57"/>
        <v>210</v>
      </c>
      <c r="CM81" s="46">
        <f t="shared" si="58"/>
        <v>6.5625</v>
      </c>
      <c r="CN81" s="16" t="str">
        <f t="shared" si="59"/>
        <v>TBK</v>
      </c>
      <c r="CO81" s="16">
        <f t="shared" si="60"/>
        <v>346</v>
      </c>
      <c r="CP81" s="46">
        <f t="shared" si="61"/>
        <v>6.290909090909091</v>
      </c>
      <c r="CQ81" s="37" t="str">
        <f t="shared" si="62"/>
        <v>TBK</v>
      </c>
      <c r="CR81" s="16">
        <f t="shared" si="63"/>
        <v>361</v>
      </c>
      <c r="CS81" s="46">
        <f t="shared" si="64"/>
        <v>6.5636363636363635</v>
      </c>
      <c r="CT81" s="16" t="str">
        <f t="shared" si="65"/>
        <v>TBK</v>
      </c>
    </row>
    <row r="82" spans="5:98" s="13" customFormat="1" ht="15.75">
      <c r="E82" s="14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C82" s="19"/>
      <c r="AE82" s="14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45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45"/>
      <c r="CN82" s="17"/>
      <c r="CO82" s="17"/>
      <c r="CP82" s="45"/>
      <c r="CQ82" s="17"/>
      <c r="CR82" s="17"/>
      <c r="CS82" s="45"/>
      <c r="CT82" s="17"/>
    </row>
    <row r="83" spans="5:98" s="13" customFormat="1" ht="16.5">
      <c r="E83" s="1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C83" s="19"/>
      <c r="AE83" s="14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57"/>
      <c r="AY83" s="58"/>
      <c r="BA83" s="60"/>
      <c r="BB83" s="61"/>
      <c r="BC83" s="61"/>
      <c r="BD83" s="17"/>
      <c r="BE83" s="45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45"/>
      <c r="CN83" s="17"/>
      <c r="CO83" s="17"/>
      <c r="CP83" s="45"/>
      <c r="CQ83" s="17"/>
      <c r="CR83" s="17"/>
      <c r="CS83" s="45"/>
      <c r="CT83" s="17"/>
    </row>
    <row r="84" spans="5:98" s="13" customFormat="1" ht="16.5">
      <c r="E84" s="1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C84" s="19"/>
      <c r="AE84" s="14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58"/>
      <c r="AY84" s="58"/>
      <c r="AZ84" s="59" t="s">
        <v>312</v>
      </c>
      <c r="BA84" s="60"/>
      <c r="BB84" s="61"/>
      <c r="BC84" s="61"/>
      <c r="BD84" s="17"/>
      <c r="BE84" s="45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45"/>
      <c r="CN84" s="17"/>
      <c r="CO84" s="17"/>
      <c r="CP84" s="45"/>
      <c r="CQ84" s="17"/>
      <c r="CR84" s="17"/>
      <c r="CS84" s="45"/>
      <c r="CT84" s="17"/>
    </row>
    <row r="85" spans="5:98" s="13" customFormat="1" ht="16.5">
      <c r="E85" s="1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C85" s="19"/>
      <c r="AE85" s="14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58"/>
      <c r="AY85" s="58"/>
      <c r="AZ85" s="58"/>
      <c r="BA85" s="60"/>
      <c r="BB85" s="61"/>
      <c r="BC85" s="61"/>
      <c r="BD85" s="17"/>
      <c r="BE85" s="45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45"/>
      <c r="CN85" s="17"/>
      <c r="CO85" s="17"/>
      <c r="CP85" s="45"/>
      <c r="CQ85" s="17"/>
      <c r="CR85" s="17"/>
      <c r="CS85" s="45"/>
      <c r="CT85" s="17"/>
    </row>
    <row r="86" spans="5:98" s="13" customFormat="1" ht="16.5">
      <c r="E86" s="1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C86" s="19"/>
      <c r="AE86" s="14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57"/>
      <c r="AY86" s="58"/>
      <c r="BA86" s="60"/>
      <c r="BB86" s="61"/>
      <c r="BC86" s="61"/>
      <c r="BD86" s="17"/>
      <c r="BE86" s="45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45"/>
      <c r="CN86" s="17"/>
      <c r="CO86" s="17"/>
      <c r="CP86" s="45"/>
      <c r="CQ86" s="17"/>
      <c r="CR86" s="17"/>
      <c r="CS86" s="45"/>
      <c r="CT86" s="17"/>
    </row>
    <row r="87" spans="5:98" s="13" customFormat="1" ht="15.75">
      <c r="E87" s="1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C87" s="19"/>
      <c r="AE87" s="14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5"/>
      <c r="AY87" s="5"/>
      <c r="AZ87" s="5"/>
      <c r="BA87" s="61"/>
      <c r="BB87" s="61"/>
      <c r="BC87" s="61"/>
      <c r="BD87" s="17"/>
      <c r="BE87" s="45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45"/>
      <c r="CN87" s="17"/>
      <c r="CO87" s="17"/>
      <c r="CP87" s="45"/>
      <c r="CQ87" s="17"/>
      <c r="CR87" s="17"/>
      <c r="CS87" s="45"/>
      <c r="CT87" s="17"/>
    </row>
    <row r="88" spans="5:98" s="13" customFormat="1" ht="15.75">
      <c r="E88" s="1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C88" s="19"/>
      <c r="AE88" s="14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57"/>
      <c r="AY88" s="5"/>
      <c r="AZ88" s="5"/>
      <c r="BA88" s="61"/>
      <c r="BB88" s="61"/>
      <c r="BC88" s="61"/>
      <c r="BD88" s="17"/>
      <c r="BE88" s="45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45"/>
      <c r="CN88" s="17"/>
      <c r="CO88" s="17"/>
      <c r="CP88" s="45"/>
      <c r="CQ88" s="17"/>
      <c r="CR88" s="17"/>
      <c r="CS88" s="45"/>
      <c r="CT88" s="17"/>
    </row>
    <row r="89" spans="5:98" s="13" customFormat="1" ht="16.5">
      <c r="E89" s="1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C89" s="19"/>
      <c r="AE89" s="14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59" t="s">
        <v>313</v>
      </c>
      <c r="BA89" s="17"/>
      <c r="BB89" s="17"/>
      <c r="BC89" s="17"/>
      <c r="BD89" s="17"/>
      <c r="BE89" s="45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45"/>
      <c r="CN89" s="17"/>
      <c r="CO89" s="17"/>
      <c r="CP89" s="45"/>
      <c r="CQ89" s="17"/>
      <c r="CR89" s="17"/>
      <c r="CS89" s="45"/>
      <c r="CT89" s="17"/>
    </row>
    <row r="90" spans="5:98" s="13" customFormat="1" ht="15.75">
      <c r="E90" s="1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C90" s="19"/>
      <c r="AE90" s="14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45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45"/>
      <c r="CN90" s="17"/>
      <c r="CO90" s="17"/>
      <c r="CP90" s="45"/>
      <c r="CQ90" s="17"/>
      <c r="CR90" s="17"/>
      <c r="CS90" s="45"/>
      <c r="CT90" s="17"/>
    </row>
    <row r="91" spans="5:98" s="13" customFormat="1" ht="15.75">
      <c r="E91" s="1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C91" s="19"/>
      <c r="AE91" s="14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45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45"/>
      <c r="CN91" s="17"/>
      <c r="CO91" s="17"/>
      <c r="CP91" s="45"/>
      <c r="CQ91" s="17"/>
      <c r="CR91" s="17"/>
      <c r="CS91" s="45"/>
      <c r="CT91" s="17"/>
    </row>
    <row r="92" spans="5:98" s="13" customFormat="1" ht="15.75">
      <c r="E92" s="1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C92" s="19"/>
      <c r="AE92" s="14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45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45"/>
      <c r="CN92" s="17"/>
      <c r="CO92" s="17"/>
      <c r="CP92" s="45"/>
      <c r="CQ92" s="17"/>
      <c r="CR92" s="17"/>
      <c r="CS92" s="45"/>
      <c r="CT92" s="17"/>
    </row>
    <row r="93" spans="5:98" s="13" customFormat="1" ht="15.75">
      <c r="E93" s="1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C93" s="19"/>
      <c r="AE93" s="14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45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45"/>
      <c r="CN93" s="17"/>
      <c r="CO93" s="17"/>
      <c r="CP93" s="45"/>
      <c r="CQ93" s="17"/>
      <c r="CR93" s="17"/>
      <c r="CS93" s="45"/>
      <c r="CT93" s="17"/>
    </row>
    <row r="94" spans="5:98" s="13" customFormat="1" ht="15.75">
      <c r="E94" s="1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C94" s="19"/>
      <c r="AE94" s="14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45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45"/>
      <c r="CN94" s="17"/>
      <c r="CO94" s="17"/>
      <c r="CP94" s="45"/>
      <c r="CQ94" s="17"/>
      <c r="CR94" s="17"/>
      <c r="CS94" s="45"/>
      <c r="CT94" s="17"/>
    </row>
    <row r="95" spans="5:98" s="13" customFormat="1" ht="15.75">
      <c r="E95" s="1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C95" s="19"/>
      <c r="AE95" s="14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45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45"/>
      <c r="CN95" s="17"/>
      <c r="CO95" s="17"/>
      <c r="CP95" s="45"/>
      <c r="CQ95" s="17"/>
      <c r="CR95" s="17"/>
      <c r="CS95" s="45"/>
      <c r="CT95" s="17"/>
    </row>
    <row r="96" spans="5:98" s="13" customFormat="1" ht="15.75">
      <c r="E96" s="1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C96" s="19"/>
      <c r="AE96" s="14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45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45"/>
      <c r="CN96" s="17"/>
      <c r="CO96" s="17"/>
      <c r="CP96" s="45"/>
      <c r="CQ96" s="17"/>
      <c r="CR96" s="17"/>
      <c r="CS96" s="45"/>
      <c r="CT96" s="17"/>
    </row>
    <row r="97" spans="5:98" s="13" customFormat="1" ht="15.75">
      <c r="E97" s="1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C97" s="19"/>
      <c r="AE97" s="14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45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45"/>
      <c r="CN97" s="17"/>
      <c r="CO97" s="17"/>
      <c r="CP97" s="45"/>
      <c r="CQ97" s="17"/>
      <c r="CR97" s="17"/>
      <c r="CS97" s="45"/>
      <c r="CT97" s="17"/>
    </row>
    <row r="98" spans="5:98" s="13" customFormat="1" ht="15.75">
      <c r="E98" s="1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C98" s="19"/>
      <c r="AE98" s="14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45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45"/>
      <c r="CN98" s="17"/>
      <c r="CO98" s="17"/>
      <c r="CP98" s="45"/>
      <c r="CQ98" s="17"/>
      <c r="CR98" s="17"/>
      <c r="CS98" s="45"/>
      <c r="CT98" s="17"/>
    </row>
    <row r="99" spans="5:98" s="13" customFormat="1" ht="15.75">
      <c r="E99" s="1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C99" s="19"/>
      <c r="AE99" s="14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45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45"/>
      <c r="CN99" s="17"/>
      <c r="CO99" s="17"/>
      <c r="CP99" s="45"/>
      <c r="CQ99" s="17"/>
      <c r="CR99" s="17"/>
      <c r="CS99" s="45"/>
      <c r="CT99" s="17"/>
    </row>
    <row r="100" spans="5:98" s="13" customFormat="1" ht="15.75">
      <c r="E100" s="1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C100" s="19"/>
      <c r="AE100" s="14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45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45"/>
      <c r="CN100" s="17"/>
      <c r="CO100" s="17"/>
      <c r="CP100" s="45"/>
      <c r="CQ100" s="17"/>
      <c r="CR100" s="17"/>
      <c r="CS100" s="45"/>
      <c r="CT100" s="17"/>
    </row>
    <row r="101" spans="5:98" s="13" customFormat="1" ht="15.75">
      <c r="E101" s="1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C101" s="19"/>
      <c r="AE101" s="14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45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45"/>
      <c r="CN101" s="17"/>
      <c r="CO101" s="17"/>
      <c r="CP101" s="45"/>
      <c r="CQ101" s="17"/>
      <c r="CR101" s="17"/>
      <c r="CS101" s="45"/>
      <c r="CT101" s="17"/>
    </row>
    <row r="102" spans="5:98" s="13" customFormat="1" ht="15.75">
      <c r="E102" s="1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C102" s="19"/>
      <c r="AE102" s="14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45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45"/>
      <c r="CN102" s="17"/>
      <c r="CO102" s="17"/>
      <c r="CP102" s="45"/>
      <c r="CQ102" s="17"/>
      <c r="CR102" s="17"/>
      <c r="CS102" s="45"/>
      <c r="CT102" s="17"/>
    </row>
    <row r="103" spans="5:98" s="13" customFormat="1" ht="15.75">
      <c r="E103" s="1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C103" s="19"/>
      <c r="AE103" s="14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45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45"/>
      <c r="CN103" s="17"/>
      <c r="CO103" s="17"/>
      <c r="CP103" s="45"/>
      <c r="CQ103" s="17"/>
      <c r="CR103" s="17"/>
      <c r="CS103" s="45"/>
      <c r="CT103" s="17"/>
    </row>
    <row r="104" spans="5:98" s="13" customFormat="1" ht="15.75">
      <c r="E104" s="1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C104" s="19"/>
      <c r="AE104" s="14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45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45"/>
      <c r="CN104" s="17"/>
      <c r="CO104" s="17"/>
      <c r="CP104" s="45"/>
      <c r="CQ104" s="17"/>
      <c r="CR104" s="17"/>
      <c r="CS104" s="45"/>
      <c r="CT104" s="17"/>
    </row>
    <row r="105" spans="5:98" s="13" customFormat="1" ht="15.75">
      <c r="E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C105" s="19"/>
      <c r="AE105" s="14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45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45"/>
      <c r="CN105" s="17"/>
      <c r="CO105" s="17"/>
      <c r="CP105" s="45"/>
      <c r="CQ105" s="17"/>
      <c r="CR105" s="17"/>
      <c r="CS105" s="45"/>
      <c r="CT105" s="17"/>
    </row>
    <row r="106" spans="5:98" s="13" customFormat="1" ht="15.75">
      <c r="E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C106" s="19"/>
      <c r="AE106" s="14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45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45"/>
      <c r="CN106" s="17"/>
      <c r="CO106" s="17"/>
      <c r="CP106" s="45"/>
      <c r="CQ106" s="17"/>
      <c r="CR106" s="17"/>
      <c r="CS106" s="45"/>
      <c r="CT106" s="17"/>
    </row>
    <row r="107" spans="5:98" s="13" customFormat="1" ht="15.75">
      <c r="E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C107" s="19"/>
      <c r="AE107" s="14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45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45"/>
      <c r="CN107" s="17"/>
      <c r="CO107" s="17"/>
      <c r="CP107" s="45"/>
      <c r="CQ107" s="17"/>
      <c r="CR107" s="17"/>
      <c r="CS107" s="45"/>
      <c r="CT107" s="17"/>
    </row>
    <row r="108" spans="5:98" s="13" customFormat="1" ht="15.75">
      <c r="E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C108" s="19"/>
      <c r="AE108" s="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45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45"/>
      <c r="CN108" s="17"/>
      <c r="CO108" s="17"/>
      <c r="CP108" s="45"/>
      <c r="CQ108" s="17"/>
      <c r="CR108" s="17"/>
      <c r="CS108" s="45"/>
      <c r="CT108" s="17"/>
    </row>
    <row r="109" spans="5:98" s="13" customFormat="1" ht="15.75">
      <c r="E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C109" s="19"/>
      <c r="AE109" s="14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45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45"/>
      <c r="CN109" s="17"/>
      <c r="CO109" s="17"/>
      <c r="CP109" s="45"/>
      <c r="CQ109" s="17"/>
      <c r="CR109" s="17"/>
      <c r="CS109" s="45"/>
      <c r="CT109" s="17"/>
    </row>
    <row r="110" spans="5:98" s="13" customFormat="1" ht="15.75">
      <c r="E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C110" s="19"/>
      <c r="AE110" s="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45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45"/>
      <c r="CN110" s="17"/>
      <c r="CO110" s="17"/>
      <c r="CP110" s="45"/>
      <c r="CQ110" s="17"/>
      <c r="CR110" s="17"/>
      <c r="CS110" s="45"/>
      <c r="CT110" s="17"/>
    </row>
    <row r="111" spans="5:98" s="13" customFormat="1" ht="15.75">
      <c r="E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C111" s="19"/>
      <c r="AE111" s="14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45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45"/>
      <c r="CN111" s="17"/>
      <c r="CO111" s="17"/>
      <c r="CP111" s="45"/>
      <c r="CQ111" s="17"/>
      <c r="CR111" s="17"/>
      <c r="CS111" s="45"/>
      <c r="CT111" s="17"/>
    </row>
    <row r="112" spans="5:98" s="13" customFormat="1" ht="15.75">
      <c r="E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C112" s="19"/>
      <c r="AE112" s="14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45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45"/>
      <c r="CN112" s="17"/>
      <c r="CO112" s="17"/>
      <c r="CP112" s="45"/>
      <c r="CQ112" s="17"/>
      <c r="CR112" s="17"/>
      <c r="CS112" s="45"/>
      <c r="CT112" s="17"/>
    </row>
    <row r="113" spans="5:98" s="13" customFormat="1" ht="15.75">
      <c r="E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C113" s="19"/>
      <c r="AE113" s="14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45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45"/>
      <c r="CN113" s="17"/>
      <c r="CO113" s="17"/>
      <c r="CP113" s="45"/>
      <c r="CQ113" s="17"/>
      <c r="CR113" s="17"/>
      <c r="CS113" s="45"/>
      <c r="CT113" s="17"/>
    </row>
    <row r="114" spans="5:98" s="13" customFormat="1" ht="15.75">
      <c r="E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C114" s="19"/>
      <c r="AE114" s="14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45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45"/>
      <c r="CN114" s="17"/>
      <c r="CO114" s="17"/>
      <c r="CP114" s="45"/>
      <c r="CQ114" s="17"/>
      <c r="CR114" s="17"/>
      <c r="CS114" s="45"/>
      <c r="CT114" s="17"/>
    </row>
    <row r="115" spans="5:98" s="13" customFormat="1" ht="15.75">
      <c r="E115" s="1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C115" s="19"/>
      <c r="AE115" s="14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45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45"/>
      <c r="CN115" s="17"/>
      <c r="CO115" s="17"/>
      <c r="CP115" s="45"/>
      <c r="CQ115" s="17"/>
      <c r="CR115" s="17"/>
      <c r="CS115" s="45"/>
      <c r="CT115" s="17"/>
    </row>
    <row r="116" spans="5:98" s="13" customFormat="1" ht="15.75">
      <c r="E116" s="1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C116" s="19"/>
      <c r="AE116" s="14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45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45"/>
      <c r="CN116" s="17"/>
      <c r="CO116" s="17"/>
      <c r="CP116" s="45"/>
      <c r="CQ116" s="17"/>
      <c r="CR116" s="17"/>
      <c r="CS116" s="45"/>
      <c r="CT116" s="17"/>
    </row>
    <row r="117" spans="5:98" s="13" customFormat="1" ht="15.75">
      <c r="E117" s="1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C117" s="19"/>
      <c r="AE117" s="14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45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45"/>
      <c r="CN117" s="17"/>
      <c r="CO117" s="17"/>
      <c r="CP117" s="45"/>
      <c r="CQ117" s="17"/>
      <c r="CR117" s="17"/>
      <c r="CS117" s="45"/>
      <c r="CT117" s="17"/>
    </row>
    <row r="118" spans="5:98" s="13" customFormat="1" ht="15.75">
      <c r="E118" s="1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C118" s="19"/>
      <c r="AE118" s="14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45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45"/>
      <c r="CN118" s="17"/>
      <c r="CO118" s="17"/>
      <c r="CP118" s="45"/>
      <c r="CQ118" s="17"/>
      <c r="CR118" s="17"/>
      <c r="CS118" s="45"/>
      <c r="CT118" s="17"/>
    </row>
    <row r="119" spans="5:98" s="13" customFormat="1" ht="15.75">
      <c r="E119" s="1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C119" s="19"/>
      <c r="AE119" s="14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45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45"/>
      <c r="CN119" s="17"/>
      <c r="CO119" s="17"/>
      <c r="CP119" s="45"/>
      <c r="CQ119" s="17"/>
      <c r="CR119" s="17"/>
      <c r="CS119" s="45"/>
      <c r="CT119" s="17"/>
    </row>
    <row r="120" spans="5:98" s="13" customFormat="1" ht="15.75">
      <c r="E120" s="1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C120" s="19"/>
      <c r="AE120" s="14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45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45"/>
      <c r="CN120" s="17"/>
      <c r="CO120" s="17"/>
      <c r="CP120" s="45"/>
      <c r="CQ120" s="17"/>
      <c r="CR120" s="17"/>
      <c r="CS120" s="45"/>
      <c r="CT120" s="17"/>
    </row>
    <row r="121" spans="5:98" s="13" customFormat="1" ht="15.75">
      <c r="E121" s="1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C121" s="19"/>
      <c r="AE121" s="14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45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45"/>
      <c r="CN121" s="17"/>
      <c r="CO121" s="17"/>
      <c r="CP121" s="45"/>
      <c r="CQ121" s="17"/>
      <c r="CR121" s="17"/>
      <c r="CS121" s="45"/>
      <c r="CT121" s="17"/>
    </row>
    <row r="122" spans="5:98" s="13" customFormat="1" ht="15.75">
      <c r="E122" s="14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C122" s="19"/>
      <c r="AE122" s="14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45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45"/>
      <c r="CN122" s="17"/>
      <c r="CO122" s="17"/>
      <c r="CP122" s="45"/>
      <c r="CQ122" s="17"/>
      <c r="CR122" s="17"/>
      <c r="CS122" s="45"/>
      <c r="CT122" s="17"/>
    </row>
    <row r="123" spans="5:98" s="13" customFormat="1" ht="15.75">
      <c r="E123" s="14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C123" s="19"/>
      <c r="AE123" s="14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45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45"/>
      <c r="CN123" s="17"/>
      <c r="CO123" s="17"/>
      <c r="CP123" s="45"/>
      <c r="CQ123" s="17"/>
      <c r="CR123" s="17"/>
      <c r="CS123" s="45"/>
      <c r="CT123" s="17"/>
    </row>
    <row r="124" spans="5:98" s="13" customFormat="1" ht="15.75">
      <c r="E124" s="14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C124" s="19"/>
      <c r="AE124" s="14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45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45"/>
      <c r="CN124" s="17"/>
      <c r="CO124" s="17"/>
      <c r="CP124" s="45"/>
      <c r="CQ124" s="17"/>
      <c r="CR124" s="17"/>
      <c r="CS124" s="45"/>
      <c r="CT124" s="17"/>
    </row>
    <row r="125" spans="5:98" s="13" customFormat="1" ht="15.75">
      <c r="E125" s="1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9"/>
      <c r="AE125" s="14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45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45"/>
      <c r="CN125" s="17"/>
      <c r="CO125" s="17"/>
      <c r="CP125" s="45"/>
      <c r="CQ125" s="17"/>
      <c r="CR125" s="17"/>
      <c r="CS125" s="45"/>
      <c r="CT125" s="17"/>
    </row>
    <row r="126" spans="5:98" s="13" customFormat="1" ht="15.75">
      <c r="E126" s="14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C126" s="19"/>
      <c r="AE126" s="14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45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45"/>
      <c r="CN126" s="17"/>
      <c r="CO126" s="17"/>
      <c r="CP126" s="45"/>
      <c r="CQ126" s="17"/>
      <c r="CR126" s="17"/>
      <c r="CS126" s="45"/>
      <c r="CT126" s="17"/>
    </row>
    <row r="127" spans="5:98" s="13" customFormat="1" ht="15.75">
      <c r="E127" s="14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C127" s="19"/>
      <c r="AE127" s="14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45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45"/>
      <c r="CN127" s="17"/>
      <c r="CO127" s="17"/>
      <c r="CP127" s="45"/>
      <c r="CQ127" s="17"/>
      <c r="CR127" s="17"/>
      <c r="CS127" s="45"/>
      <c r="CT127" s="17"/>
    </row>
    <row r="128" spans="5:98" s="13" customFormat="1" ht="15.75">
      <c r="E128" s="14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C128" s="19"/>
      <c r="AE128" s="14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45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45"/>
      <c r="CN128" s="17"/>
      <c r="CO128" s="17"/>
      <c r="CP128" s="45"/>
      <c r="CQ128" s="17"/>
      <c r="CR128" s="17"/>
      <c r="CS128" s="45"/>
      <c r="CT128" s="17"/>
    </row>
    <row r="129" spans="5:98" s="13" customFormat="1" ht="15.75">
      <c r="E129" s="14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C129" s="19"/>
      <c r="AE129" s="14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45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45"/>
      <c r="CN129" s="17"/>
      <c r="CO129" s="17"/>
      <c r="CP129" s="45"/>
      <c r="CQ129" s="17"/>
      <c r="CR129" s="17"/>
      <c r="CS129" s="45"/>
      <c r="CT129" s="17"/>
    </row>
    <row r="130" spans="5:98" s="13" customFormat="1" ht="15.75">
      <c r="E130" s="14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C130" s="19"/>
      <c r="AE130" s="14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45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45"/>
      <c r="CN130" s="17"/>
      <c r="CO130" s="17"/>
      <c r="CP130" s="45"/>
      <c r="CQ130" s="17"/>
      <c r="CR130" s="17"/>
      <c r="CS130" s="45"/>
      <c r="CT130" s="17"/>
    </row>
    <row r="131" spans="5:98" s="13" customFormat="1" ht="15.75">
      <c r="E131" s="14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C131" s="19"/>
      <c r="AE131" s="14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45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45"/>
      <c r="CN131" s="17"/>
      <c r="CO131" s="17"/>
      <c r="CP131" s="45"/>
      <c r="CQ131" s="17"/>
      <c r="CR131" s="17"/>
      <c r="CS131" s="45"/>
      <c r="CT131" s="17"/>
    </row>
    <row r="132" spans="5:98" s="13" customFormat="1" ht="15.75">
      <c r="E132" s="14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C132" s="19"/>
      <c r="AE132" s="14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45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45"/>
      <c r="CN132" s="17"/>
      <c r="CO132" s="17"/>
      <c r="CP132" s="45"/>
      <c r="CQ132" s="17"/>
      <c r="CR132" s="17"/>
      <c r="CS132" s="45"/>
      <c r="CT132" s="17"/>
    </row>
    <row r="133" spans="5:98" s="13" customFormat="1" ht="15.75">
      <c r="E133" s="1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C133" s="19"/>
      <c r="AE133" s="14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45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45"/>
      <c r="CN133" s="17"/>
      <c r="CO133" s="17"/>
      <c r="CP133" s="45"/>
      <c r="CQ133" s="17"/>
      <c r="CR133" s="17"/>
      <c r="CS133" s="45"/>
      <c r="CT133" s="17"/>
    </row>
    <row r="134" spans="5:98" s="13" customFormat="1" ht="15.75">
      <c r="E134" s="1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C134" s="19"/>
      <c r="AE134" s="14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45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45"/>
      <c r="CN134" s="17"/>
      <c r="CO134" s="17"/>
      <c r="CP134" s="45"/>
      <c r="CQ134" s="17"/>
      <c r="CR134" s="17"/>
      <c r="CS134" s="45"/>
      <c r="CT134" s="17"/>
    </row>
    <row r="135" spans="5:98" s="13" customFormat="1" ht="15.75">
      <c r="E135" s="14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C135" s="19"/>
      <c r="AE135" s="14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45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45"/>
      <c r="CN135" s="17"/>
      <c r="CO135" s="17"/>
      <c r="CP135" s="45"/>
      <c r="CQ135" s="17"/>
      <c r="CR135" s="17"/>
      <c r="CS135" s="45"/>
      <c r="CT135" s="17"/>
    </row>
    <row r="136" spans="5:98" s="13" customFormat="1" ht="15.75">
      <c r="E136" s="14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C136" s="19"/>
      <c r="AE136" s="14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45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45"/>
      <c r="CN136" s="17"/>
      <c r="CO136" s="17"/>
      <c r="CP136" s="45"/>
      <c r="CQ136" s="17"/>
      <c r="CR136" s="17"/>
      <c r="CS136" s="45"/>
      <c r="CT136" s="17"/>
    </row>
    <row r="137" spans="5:98" s="13" customFormat="1" ht="15.75">
      <c r="E137" s="14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C137" s="19"/>
      <c r="AE137" s="14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45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45"/>
      <c r="CN137" s="17"/>
      <c r="CO137" s="17"/>
      <c r="CP137" s="45"/>
      <c r="CQ137" s="17"/>
      <c r="CR137" s="17"/>
      <c r="CS137" s="45"/>
      <c r="CT137" s="17"/>
    </row>
    <row r="138" spans="5:98" s="13" customFormat="1" ht="15.75">
      <c r="E138" s="14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C138" s="19"/>
      <c r="AE138" s="14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45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45"/>
      <c r="CN138" s="17"/>
      <c r="CO138" s="17"/>
      <c r="CP138" s="45"/>
      <c r="CQ138" s="17"/>
      <c r="CR138" s="17"/>
      <c r="CS138" s="45"/>
      <c r="CT138" s="17"/>
    </row>
    <row r="139" spans="5:98" s="13" customFormat="1" ht="15.75">
      <c r="E139" s="14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C139" s="19"/>
      <c r="AE139" s="14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45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45"/>
      <c r="CN139" s="17"/>
      <c r="CO139" s="17"/>
      <c r="CP139" s="45"/>
      <c r="CQ139" s="17"/>
      <c r="CR139" s="17"/>
      <c r="CS139" s="45"/>
      <c r="CT139" s="17"/>
    </row>
    <row r="140" spans="5:98" s="13" customFormat="1" ht="15.75">
      <c r="E140" s="14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C140" s="19"/>
      <c r="AE140" s="14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45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45"/>
      <c r="CN140" s="17"/>
      <c r="CO140" s="17"/>
      <c r="CP140" s="45"/>
      <c r="CQ140" s="17"/>
      <c r="CR140" s="17"/>
      <c r="CS140" s="45"/>
      <c r="CT140" s="17"/>
    </row>
    <row r="141" spans="5:98" s="13" customFormat="1" ht="15.75">
      <c r="E141" s="1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C141" s="19"/>
      <c r="AE141" s="14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45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45"/>
      <c r="CN141" s="17"/>
      <c r="CO141" s="17"/>
      <c r="CP141" s="45"/>
      <c r="CQ141" s="17"/>
      <c r="CR141" s="17"/>
      <c r="CS141" s="45"/>
      <c r="CT141" s="17"/>
    </row>
    <row r="142" spans="5:98" s="13" customFormat="1" ht="15.75">
      <c r="E142" s="1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C142" s="19"/>
      <c r="AE142" s="14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45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45"/>
      <c r="CN142" s="17"/>
      <c r="CO142" s="17"/>
      <c r="CP142" s="45"/>
      <c r="CQ142" s="17"/>
      <c r="CR142" s="17"/>
      <c r="CS142" s="45"/>
      <c r="CT142" s="17"/>
    </row>
    <row r="143" spans="5:98" s="13" customFormat="1" ht="15.75">
      <c r="E143" s="1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C143" s="19"/>
      <c r="AE143" s="14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45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45"/>
      <c r="CN143" s="17"/>
      <c r="CO143" s="17"/>
      <c r="CP143" s="45"/>
      <c r="CQ143" s="17"/>
      <c r="CR143" s="17"/>
      <c r="CS143" s="45"/>
      <c r="CT143" s="17"/>
    </row>
    <row r="144" spans="5:98" s="13" customFormat="1" ht="15.75">
      <c r="E144" s="1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C144" s="19"/>
      <c r="AE144" s="14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45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45"/>
      <c r="CN144" s="17"/>
      <c r="CO144" s="17"/>
      <c r="CP144" s="45"/>
      <c r="CQ144" s="17"/>
      <c r="CR144" s="17"/>
      <c r="CS144" s="45"/>
      <c r="CT144" s="17"/>
    </row>
    <row r="145" spans="5:98" s="13" customFormat="1" ht="15.75">
      <c r="E145" s="1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C145" s="19"/>
      <c r="AE145" s="14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45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45"/>
      <c r="CN145" s="17"/>
      <c r="CO145" s="17"/>
      <c r="CP145" s="45"/>
      <c r="CQ145" s="17"/>
      <c r="CR145" s="17"/>
      <c r="CS145" s="45"/>
      <c r="CT145" s="17"/>
    </row>
    <row r="146" spans="5:98" s="13" customFormat="1" ht="15.75">
      <c r="E146" s="14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C146" s="19"/>
      <c r="AE146" s="14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45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45"/>
      <c r="CN146" s="17"/>
      <c r="CO146" s="17"/>
      <c r="CP146" s="45"/>
      <c r="CQ146" s="17"/>
      <c r="CR146" s="17"/>
      <c r="CS146" s="45"/>
      <c r="CT146" s="17"/>
    </row>
    <row r="147" spans="5:98" s="13" customFormat="1" ht="15.75">
      <c r="E147" s="14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C147" s="19"/>
      <c r="AE147" s="14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45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45"/>
      <c r="CN147" s="17"/>
      <c r="CO147" s="17"/>
      <c r="CP147" s="45"/>
      <c r="CQ147" s="17"/>
      <c r="CR147" s="17"/>
      <c r="CS147" s="45"/>
      <c r="CT147" s="17"/>
    </row>
    <row r="148" spans="5:98" s="13" customFormat="1" ht="15.75">
      <c r="E148" s="14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C148" s="19"/>
      <c r="AE148" s="14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45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45"/>
      <c r="CN148" s="17"/>
      <c r="CO148" s="17"/>
      <c r="CP148" s="45"/>
      <c r="CQ148" s="17"/>
      <c r="CR148" s="17"/>
      <c r="CS148" s="45"/>
      <c r="CT148" s="17"/>
    </row>
    <row r="149" spans="5:98" s="13" customFormat="1" ht="15.75">
      <c r="E149" s="1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C149" s="19"/>
      <c r="AE149" s="14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45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45"/>
      <c r="CN149" s="17"/>
      <c r="CO149" s="17"/>
      <c r="CP149" s="45"/>
      <c r="CQ149" s="17"/>
      <c r="CR149" s="17"/>
      <c r="CS149" s="45"/>
      <c r="CT149" s="17"/>
    </row>
    <row r="150" spans="5:98" s="13" customFormat="1" ht="15.75">
      <c r="E150" s="14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C150" s="19"/>
      <c r="AE150" s="14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45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45"/>
      <c r="CN150" s="17"/>
      <c r="CO150" s="17"/>
      <c r="CP150" s="45"/>
      <c r="CQ150" s="17"/>
      <c r="CR150" s="17"/>
      <c r="CS150" s="45"/>
      <c r="CT150" s="17"/>
    </row>
    <row r="151" spans="5:98" s="13" customFormat="1" ht="15.75">
      <c r="E151" s="14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C151" s="19"/>
      <c r="AE151" s="14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45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45"/>
      <c r="CN151" s="17"/>
      <c r="CO151" s="17"/>
      <c r="CP151" s="45"/>
      <c r="CQ151" s="17"/>
      <c r="CR151" s="17"/>
      <c r="CS151" s="45"/>
      <c r="CT151" s="17"/>
    </row>
    <row r="152" spans="5:98" s="13" customFormat="1" ht="15.75">
      <c r="E152" s="1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C152" s="19"/>
      <c r="AE152" s="14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45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45"/>
      <c r="CN152" s="17"/>
      <c r="CO152" s="17"/>
      <c r="CP152" s="45"/>
      <c r="CQ152" s="17"/>
      <c r="CR152" s="17"/>
      <c r="CS152" s="45"/>
      <c r="CT152" s="17"/>
    </row>
    <row r="153" spans="5:98" s="13" customFormat="1" ht="15.75">
      <c r="E153" s="14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C153" s="19"/>
      <c r="AE153" s="14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45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45"/>
      <c r="CN153" s="17"/>
      <c r="CO153" s="17"/>
      <c r="CP153" s="45"/>
      <c r="CQ153" s="17"/>
      <c r="CR153" s="17"/>
      <c r="CS153" s="45"/>
      <c r="CT153" s="17"/>
    </row>
    <row r="154" spans="5:98" s="13" customFormat="1" ht="15.75">
      <c r="E154" s="1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C154" s="19"/>
      <c r="AE154" s="14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45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45"/>
      <c r="CN154" s="17"/>
      <c r="CO154" s="17"/>
      <c r="CP154" s="45"/>
      <c r="CQ154" s="17"/>
      <c r="CR154" s="17"/>
      <c r="CS154" s="45"/>
      <c r="CT154" s="17"/>
    </row>
    <row r="155" spans="5:98" s="13" customFormat="1" ht="15.75">
      <c r="E155" s="1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C155" s="19"/>
      <c r="AE155" s="14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45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45"/>
      <c r="CN155" s="17"/>
      <c r="CO155" s="17"/>
      <c r="CP155" s="45"/>
      <c r="CQ155" s="17"/>
      <c r="CR155" s="17"/>
      <c r="CS155" s="45"/>
      <c r="CT155" s="17"/>
    </row>
    <row r="156" spans="5:98" s="13" customFormat="1" ht="15.75">
      <c r="E156" s="1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C156" s="19"/>
      <c r="AE156" s="14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45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45"/>
      <c r="CN156" s="17"/>
      <c r="CO156" s="17"/>
      <c r="CP156" s="45"/>
      <c r="CQ156" s="17"/>
      <c r="CR156" s="17"/>
      <c r="CS156" s="45"/>
      <c r="CT156" s="17"/>
    </row>
    <row r="157" spans="5:98" s="13" customFormat="1" ht="15.75">
      <c r="E157" s="1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C157" s="19"/>
      <c r="AE157" s="14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45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45"/>
      <c r="CN157" s="17"/>
      <c r="CO157" s="17"/>
      <c r="CP157" s="45"/>
      <c r="CQ157" s="17"/>
      <c r="CR157" s="17"/>
      <c r="CS157" s="45"/>
      <c r="CT157" s="17"/>
    </row>
    <row r="158" spans="5:98" s="13" customFormat="1" ht="15.75">
      <c r="E158" s="14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C158" s="19"/>
      <c r="AE158" s="14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45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45"/>
      <c r="CN158" s="17"/>
      <c r="CO158" s="17"/>
      <c r="CP158" s="45"/>
      <c r="CQ158" s="17"/>
      <c r="CR158" s="17"/>
      <c r="CS158" s="45"/>
      <c r="CT158" s="17"/>
    </row>
    <row r="159" spans="5:98" s="13" customFormat="1" ht="15.75">
      <c r="E159" s="14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C159" s="19"/>
      <c r="AE159" s="14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45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45"/>
      <c r="CN159" s="17"/>
      <c r="CO159" s="17"/>
      <c r="CP159" s="45"/>
      <c r="CQ159" s="17"/>
      <c r="CR159" s="17"/>
      <c r="CS159" s="45"/>
      <c r="CT159" s="17"/>
    </row>
    <row r="160" spans="5:98" s="13" customFormat="1" ht="15.75">
      <c r="E160" s="14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C160" s="19"/>
      <c r="AE160" s="14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45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45"/>
      <c r="CN160" s="17"/>
      <c r="CO160" s="17"/>
      <c r="CP160" s="45"/>
      <c r="CQ160" s="17"/>
      <c r="CR160" s="17"/>
      <c r="CS160" s="45"/>
      <c r="CT160" s="17"/>
    </row>
    <row r="161" spans="5:98" s="13" customFormat="1" ht="15.75">
      <c r="E161" s="1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C161" s="19"/>
      <c r="AE161" s="14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45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45"/>
      <c r="CN161" s="17"/>
      <c r="CO161" s="17"/>
      <c r="CP161" s="45"/>
      <c r="CQ161" s="17"/>
      <c r="CR161" s="17"/>
      <c r="CS161" s="45"/>
      <c r="CT161" s="17"/>
    </row>
    <row r="162" spans="5:98" s="13" customFormat="1" ht="15.75">
      <c r="E162" s="1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C162" s="19"/>
      <c r="AE162" s="14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45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45"/>
      <c r="CN162" s="17"/>
      <c r="CO162" s="17"/>
      <c r="CP162" s="45"/>
      <c r="CQ162" s="17"/>
      <c r="CR162" s="17"/>
      <c r="CS162" s="45"/>
      <c r="CT162" s="17"/>
    </row>
    <row r="163" spans="5:98" s="13" customFormat="1" ht="15.75">
      <c r="E163" s="1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C163" s="19"/>
      <c r="AE163" s="14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45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45"/>
      <c r="CN163" s="17"/>
      <c r="CO163" s="17"/>
      <c r="CP163" s="45"/>
      <c r="CQ163" s="17"/>
      <c r="CR163" s="17"/>
      <c r="CS163" s="45"/>
      <c r="CT163" s="17"/>
    </row>
    <row r="164" spans="5:98" s="13" customFormat="1" ht="15.75">
      <c r="E164" s="1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C164" s="19"/>
      <c r="AE164" s="14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45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45"/>
      <c r="CN164" s="17"/>
      <c r="CO164" s="17"/>
      <c r="CP164" s="45"/>
      <c r="CQ164" s="17"/>
      <c r="CR164" s="17"/>
      <c r="CS164" s="45"/>
      <c r="CT164" s="17"/>
    </row>
    <row r="165" spans="5:98" s="13" customFormat="1" ht="15.75">
      <c r="E165" s="14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C165" s="19"/>
      <c r="AE165" s="14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45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45"/>
      <c r="CN165" s="17"/>
      <c r="CO165" s="17"/>
      <c r="CP165" s="45"/>
      <c r="CQ165" s="17"/>
      <c r="CR165" s="17"/>
      <c r="CS165" s="45"/>
      <c r="CT165" s="17"/>
    </row>
    <row r="166" spans="5:98" s="13" customFormat="1" ht="15.75">
      <c r="E166" s="14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C166" s="19"/>
      <c r="AE166" s="14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45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45"/>
      <c r="CN166" s="17"/>
      <c r="CO166" s="17"/>
      <c r="CP166" s="45"/>
      <c r="CQ166" s="17"/>
      <c r="CR166" s="17"/>
      <c r="CS166" s="45"/>
      <c r="CT166" s="17"/>
    </row>
    <row r="167" spans="5:98" s="13" customFormat="1" ht="15.75">
      <c r="E167" s="14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C167" s="19"/>
      <c r="AE167" s="14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45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45"/>
      <c r="CN167" s="17"/>
      <c r="CO167" s="17"/>
      <c r="CP167" s="45"/>
      <c r="CQ167" s="17"/>
      <c r="CR167" s="17"/>
      <c r="CS167" s="45"/>
      <c r="CT167" s="17"/>
    </row>
    <row r="168" spans="5:98" s="13" customFormat="1" ht="15.75">
      <c r="E168" s="1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C168" s="19"/>
      <c r="AE168" s="14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45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45"/>
      <c r="CN168" s="17"/>
      <c r="CO168" s="17"/>
      <c r="CP168" s="45"/>
      <c r="CQ168" s="17"/>
      <c r="CR168" s="17"/>
      <c r="CS168" s="45"/>
      <c r="CT168" s="17"/>
    </row>
    <row r="169" spans="5:98" s="13" customFormat="1" ht="15.75">
      <c r="E169" s="1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C169" s="19"/>
      <c r="AE169" s="14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45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45"/>
      <c r="CN169" s="17"/>
      <c r="CO169" s="17"/>
      <c r="CP169" s="45"/>
      <c r="CQ169" s="17"/>
      <c r="CR169" s="17"/>
      <c r="CS169" s="45"/>
      <c r="CT169" s="17"/>
    </row>
    <row r="170" spans="5:98" s="13" customFormat="1" ht="15.75">
      <c r="E170" s="1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C170" s="19"/>
      <c r="AE170" s="14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45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45"/>
      <c r="CN170" s="17"/>
      <c r="CO170" s="17"/>
      <c r="CP170" s="45"/>
      <c r="CQ170" s="17"/>
      <c r="CR170" s="17"/>
      <c r="CS170" s="45"/>
      <c r="CT170" s="17"/>
    </row>
    <row r="171" spans="5:98" s="13" customFormat="1" ht="15.75">
      <c r="E171" s="14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C171" s="19"/>
      <c r="AE171" s="14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45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45"/>
      <c r="CN171" s="17"/>
      <c r="CO171" s="17"/>
      <c r="CP171" s="45"/>
      <c r="CQ171" s="17"/>
      <c r="CR171" s="17"/>
      <c r="CS171" s="45"/>
      <c r="CT171" s="17"/>
    </row>
    <row r="172" spans="5:98" s="13" customFormat="1" ht="15.75">
      <c r="E172" s="14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C172" s="19"/>
      <c r="AE172" s="14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45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45"/>
      <c r="CN172" s="17"/>
      <c r="CO172" s="17"/>
      <c r="CP172" s="45"/>
      <c r="CQ172" s="17"/>
      <c r="CR172" s="17"/>
      <c r="CS172" s="45"/>
      <c r="CT172" s="17"/>
    </row>
    <row r="173" spans="5:98" s="13" customFormat="1" ht="15.75">
      <c r="E173" s="14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C173" s="19"/>
      <c r="AE173" s="14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45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45"/>
      <c r="CN173" s="17"/>
      <c r="CO173" s="17"/>
      <c r="CP173" s="45"/>
      <c r="CQ173" s="17"/>
      <c r="CR173" s="17"/>
      <c r="CS173" s="45"/>
      <c r="CT173" s="17"/>
    </row>
    <row r="174" spans="5:98" s="13" customFormat="1" ht="15.75">
      <c r="E174" s="14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C174" s="19"/>
      <c r="AE174" s="14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45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45"/>
      <c r="CN174" s="17"/>
      <c r="CO174" s="17"/>
      <c r="CP174" s="45"/>
      <c r="CQ174" s="17"/>
      <c r="CR174" s="17"/>
      <c r="CS174" s="45"/>
      <c r="CT174" s="17"/>
    </row>
    <row r="175" spans="5:98" s="13" customFormat="1" ht="15.75">
      <c r="E175" s="1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C175" s="19"/>
      <c r="AE175" s="14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45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45"/>
      <c r="CN175" s="17"/>
      <c r="CO175" s="17"/>
      <c r="CP175" s="45"/>
      <c r="CQ175" s="17"/>
      <c r="CR175" s="17"/>
      <c r="CS175" s="45"/>
      <c r="CT175" s="17"/>
    </row>
    <row r="176" spans="5:98" s="13" customFormat="1" ht="15.75">
      <c r="E176" s="1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C176" s="19"/>
      <c r="AE176" s="14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45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45"/>
      <c r="CN176" s="17"/>
      <c r="CO176" s="17"/>
      <c r="CP176" s="45"/>
      <c r="CQ176" s="17"/>
      <c r="CR176" s="17"/>
      <c r="CS176" s="45"/>
      <c r="CT176" s="17"/>
    </row>
    <row r="177" spans="5:98" s="13" customFormat="1" ht="15.75">
      <c r="E177" s="1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C177" s="19"/>
      <c r="AE177" s="14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45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45"/>
      <c r="CN177" s="17"/>
      <c r="CO177" s="17"/>
      <c r="CP177" s="45"/>
      <c r="CQ177" s="17"/>
      <c r="CR177" s="17"/>
      <c r="CS177" s="45"/>
      <c r="CT177" s="17"/>
    </row>
    <row r="178" spans="5:98" s="13" customFormat="1" ht="15.75">
      <c r="E178" s="1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C178" s="19"/>
      <c r="AE178" s="14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45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45"/>
      <c r="CN178" s="17"/>
      <c r="CO178" s="17"/>
      <c r="CP178" s="45"/>
      <c r="CQ178" s="17"/>
      <c r="CR178" s="17"/>
      <c r="CS178" s="45"/>
      <c r="CT178" s="17"/>
    </row>
    <row r="179" spans="5:98" s="13" customFormat="1" ht="15.75">
      <c r="E179" s="1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C179" s="19"/>
      <c r="AE179" s="14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45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45"/>
      <c r="CN179" s="17"/>
      <c r="CO179" s="17"/>
      <c r="CP179" s="45"/>
      <c r="CQ179" s="17"/>
      <c r="CR179" s="17"/>
      <c r="CS179" s="45"/>
      <c r="CT179" s="17"/>
    </row>
    <row r="180" spans="5:98" s="13" customFormat="1" ht="15.75">
      <c r="E180" s="14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C180" s="19"/>
      <c r="AE180" s="14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45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45"/>
      <c r="CN180" s="17"/>
      <c r="CO180" s="17"/>
      <c r="CP180" s="45"/>
      <c r="CQ180" s="17"/>
      <c r="CR180" s="17"/>
      <c r="CS180" s="45"/>
      <c r="CT180" s="17"/>
    </row>
    <row r="181" spans="5:98" s="13" customFormat="1" ht="15.75">
      <c r="E181" s="14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C181" s="19"/>
      <c r="AE181" s="14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45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45"/>
      <c r="CN181" s="17"/>
      <c r="CO181" s="17"/>
      <c r="CP181" s="45"/>
      <c r="CQ181" s="17"/>
      <c r="CR181" s="17"/>
      <c r="CS181" s="45"/>
      <c r="CT181" s="17"/>
    </row>
    <row r="182" spans="5:98" s="13" customFormat="1" ht="15.75">
      <c r="E182" s="14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C182" s="19"/>
      <c r="AE182" s="14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45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45"/>
      <c r="CN182" s="17"/>
      <c r="CO182" s="17"/>
      <c r="CP182" s="45"/>
      <c r="CQ182" s="17"/>
      <c r="CR182" s="17"/>
      <c r="CS182" s="45"/>
      <c r="CT182" s="17"/>
    </row>
    <row r="183" spans="5:98" s="13" customFormat="1" ht="15.75">
      <c r="E183" s="14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C183" s="19"/>
      <c r="AE183" s="14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45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45"/>
      <c r="CN183" s="17"/>
      <c r="CO183" s="17"/>
      <c r="CP183" s="45"/>
      <c r="CQ183" s="17"/>
      <c r="CR183" s="17"/>
      <c r="CS183" s="45"/>
      <c r="CT183" s="17"/>
    </row>
    <row r="184" spans="5:98" s="13" customFormat="1" ht="15.75">
      <c r="E184" s="14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C184" s="19"/>
      <c r="AE184" s="14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45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45"/>
      <c r="CN184" s="17"/>
      <c r="CO184" s="17"/>
      <c r="CP184" s="45"/>
      <c r="CQ184" s="17"/>
      <c r="CR184" s="17"/>
      <c r="CS184" s="45"/>
      <c r="CT184" s="17"/>
    </row>
    <row r="185" spans="5:98" s="13" customFormat="1" ht="15.75">
      <c r="E185" s="14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C185" s="19"/>
      <c r="AE185" s="14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45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45"/>
      <c r="CN185" s="17"/>
      <c r="CO185" s="17"/>
      <c r="CP185" s="45"/>
      <c r="CQ185" s="17"/>
      <c r="CR185" s="17"/>
      <c r="CS185" s="45"/>
      <c r="CT185" s="17"/>
    </row>
    <row r="186" spans="5:98" s="13" customFormat="1" ht="15.75">
      <c r="E186" s="14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C186" s="19"/>
      <c r="AE186" s="14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45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45"/>
      <c r="CN186" s="17"/>
      <c r="CO186" s="17"/>
      <c r="CP186" s="45"/>
      <c r="CQ186" s="17"/>
      <c r="CR186" s="17"/>
      <c r="CS186" s="45"/>
      <c r="CT186" s="17"/>
    </row>
    <row r="187" spans="5:98" s="13" customFormat="1" ht="15.75">
      <c r="E187" s="14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C187" s="19"/>
      <c r="AE187" s="14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45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45"/>
      <c r="CN187" s="17"/>
      <c r="CO187" s="17"/>
      <c r="CP187" s="45"/>
      <c r="CQ187" s="17"/>
      <c r="CR187" s="17"/>
      <c r="CS187" s="45"/>
      <c r="CT187" s="17"/>
    </row>
    <row r="188" spans="5:98" s="13" customFormat="1" ht="15.75">
      <c r="E188" s="14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C188" s="19"/>
      <c r="AE188" s="14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45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45"/>
      <c r="CN188" s="17"/>
      <c r="CO188" s="17"/>
      <c r="CP188" s="45"/>
      <c r="CQ188" s="17"/>
      <c r="CR188" s="17"/>
      <c r="CS188" s="45"/>
      <c r="CT188" s="17"/>
    </row>
    <row r="189" spans="5:98" s="13" customFormat="1" ht="15.75">
      <c r="E189" s="14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C189" s="19"/>
      <c r="AE189" s="14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45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45"/>
      <c r="CN189" s="17"/>
      <c r="CO189" s="17"/>
      <c r="CP189" s="45"/>
      <c r="CQ189" s="17"/>
      <c r="CR189" s="17"/>
      <c r="CS189" s="45"/>
      <c r="CT189" s="17"/>
    </row>
    <row r="190" spans="5:98" s="13" customFormat="1" ht="15.75">
      <c r="E190" s="14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C190" s="19"/>
      <c r="AE190" s="14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45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45"/>
      <c r="CN190" s="17"/>
      <c r="CO190" s="17"/>
      <c r="CP190" s="45"/>
      <c r="CQ190" s="17"/>
      <c r="CR190" s="17"/>
      <c r="CS190" s="45"/>
      <c r="CT190" s="17"/>
    </row>
    <row r="191" spans="5:98" s="13" customFormat="1" ht="15.75">
      <c r="E191" s="14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C191" s="19"/>
      <c r="AE191" s="14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45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45"/>
      <c r="CN191" s="17"/>
      <c r="CO191" s="17"/>
      <c r="CP191" s="45"/>
      <c r="CQ191" s="17"/>
      <c r="CR191" s="17"/>
      <c r="CS191" s="45"/>
      <c r="CT191" s="17"/>
    </row>
    <row r="192" spans="5:98" s="13" customFormat="1" ht="15.75">
      <c r="E192" s="14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C192" s="19"/>
      <c r="AE192" s="14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45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45"/>
      <c r="CN192" s="17"/>
      <c r="CO192" s="17"/>
      <c r="CP192" s="45"/>
      <c r="CQ192" s="17"/>
      <c r="CR192" s="17"/>
      <c r="CS192" s="45"/>
      <c r="CT192" s="17"/>
    </row>
    <row r="193" spans="5:98" s="13" customFormat="1" ht="15.75">
      <c r="E193" s="14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C193" s="19"/>
      <c r="AE193" s="14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45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45"/>
      <c r="CN193" s="17"/>
      <c r="CO193" s="17"/>
      <c r="CP193" s="45"/>
      <c r="CQ193" s="17"/>
      <c r="CR193" s="17"/>
      <c r="CS193" s="45"/>
      <c r="CT193" s="17"/>
    </row>
    <row r="194" spans="5:98" s="13" customFormat="1" ht="15.75">
      <c r="E194" s="1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C194" s="19"/>
      <c r="AE194" s="14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45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45"/>
      <c r="CN194" s="17"/>
      <c r="CO194" s="17"/>
      <c r="CP194" s="45"/>
      <c r="CQ194" s="17"/>
      <c r="CR194" s="17"/>
      <c r="CS194" s="45"/>
      <c r="CT194" s="17"/>
    </row>
    <row r="195" spans="5:98" s="13" customFormat="1" ht="15.75">
      <c r="E195" s="14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C195" s="19"/>
      <c r="AE195" s="14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45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45"/>
      <c r="CN195" s="17"/>
      <c r="CO195" s="17"/>
      <c r="CP195" s="45"/>
      <c r="CQ195" s="17"/>
      <c r="CR195" s="17"/>
      <c r="CS195" s="45"/>
      <c r="CT195" s="17"/>
    </row>
    <row r="196" spans="5:98" s="13" customFormat="1" ht="15.75">
      <c r="E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C196" s="19"/>
      <c r="AE196" s="14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45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45"/>
      <c r="CN196" s="17"/>
      <c r="CO196" s="17"/>
      <c r="CP196" s="45"/>
      <c r="CQ196" s="17"/>
      <c r="CR196" s="17"/>
      <c r="CS196" s="45"/>
      <c r="CT196" s="17"/>
    </row>
    <row r="197" spans="5:98" s="13" customFormat="1" ht="15.75">
      <c r="E197" s="14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C197" s="19"/>
      <c r="AE197" s="14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45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45"/>
      <c r="CN197" s="17"/>
      <c r="CO197" s="17"/>
      <c r="CP197" s="45"/>
      <c r="CQ197" s="17"/>
      <c r="CR197" s="17"/>
      <c r="CS197" s="45"/>
      <c r="CT197" s="17"/>
    </row>
    <row r="198" spans="5:98" s="13" customFormat="1" ht="15.75">
      <c r="E198" s="14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C198" s="19"/>
      <c r="AE198" s="14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45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45"/>
      <c r="CN198" s="17"/>
      <c r="CO198" s="17"/>
      <c r="CP198" s="45"/>
      <c r="CQ198" s="17"/>
      <c r="CR198" s="17"/>
      <c r="CS198" s="45"/>
      <c r="CT198" s="17"/>
    </row>
    <row r="199" spans="5:98" s="13" customFormat="1" ht="15.75">
      <c r="E199" s="14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C199" s="19"/>
      <c r="AE199" s="14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45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45"/>
      <c r="CN199" s="17"/>
      <c r="CO199" s="17"/>
      <c r="CP199" s="45"/>
      <c r="CQ199" s="17"/>
      <c r="CR199" s="17"/>
      <c r="CS199" s="45"/>
      <c r="CT199" s="17"/>
    </row>
    <row r="200" spans="5:98" s="13" customFormat="1" ht="15.75">
      <c r="E200" s="14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C200" s="19"/>
      <c r="AE200" s="14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45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45"/>
      <c r="CN200" s="17"/>
      <c r="CO200" s="17"/>
      <c r="CP200" s="45"/>
      <c r="CQ200" s="17"/>
      <c r="CR200" s="17"/>
      <c r="CS200" s="45"/>
      <c r="CT200" s="17"/>
    </row>
    <row r="201" spans="5:98" s="13" customFormat="1" ht="15.75">
      <c r="E201" s="14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C201" s="19"/>
      <c r="AE201" s="14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45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45"/>
      <c r="CN201" s="17"/>
      <c r="CO201" s="17"/>
      <c r="CP201" s="45"/>
      <c r="CQ201" s="17"/>
      <c r="CR201" s="17"/>
      <c r="CS201" s="45"/>
      <c r="CT201" s="17"/>
    </row>
    <row r="202" spans="5:98" s="13" customFormat="1" ht="15.75">
      <c r="E202" s="14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C202" s="19"/>
      <c r="AE202" s="14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45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45"/>
      <c r="CN202" s="17"/>
      <c r="CO202" s="17"/>
      <c r="CP202" s="45"/>
      <c r="CQ202" s="17"/>
      <c r="CR202" s="17"/>
      <c r="CS202" s="45"/>
      <c r="CT202" s="17"/>
    </row>
    <row r="203" spans="5:98" s="13" customFormat="1" ht="15.75">
      <c r="E203" s="14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C203" s="19"/>
      <c r="AE203" s="14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45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45"/>
      <c r="CN203" s="17"/>
      <c r="CO203" s="17"/>
      <c r="CP203" s="45"/>
      <c r="CQ203" s="17"/>
      <c r="CR203" s="17"/>
      <c r="CS203" s="45"/>
      <c r="CT203" s="17"/>
    </row>
    <row r="204" spans="5:98" s="13" customFormat="1" ht="15.75">
      <c r="E204" s="14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C204" s="19"/>
      <c r="AE204" s="14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45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45"/>
      <c r="CN204" s="17"/>
      <c r="CO204" s="17"/>
      <c r="CP204" s="45"/>
      <c r="CQ204" s="17"/>
      <c r="CR204" s="17"/>
      <c r="CS204" s="45"/>
      <c r="CT204" s="17"/>
    </row>
    <row r="205" spans="5:98" s="13" customFormat="1" ht="15.75">
      <c r="E205" s="14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C205" s="19"/>
      <c r="AE205" s="14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45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45"/>
      <c r="CN205" s="17"/>
      <c r="CO205" s="17"/>
      <c r="CP205" s="45"/>
      <c r="CQ205" s="17"/>
      <c r="CR205" s="17"/>
      <c r="CS205" s="45"/>
      <c r="CT205" s="17"/>
    </row>
    <row r="206" spans="5:98" s="13" customFormat="1" ht="15.75">
      <c r="E206" s="14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C206" s="19"/>
      <c r="AE206" s="14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45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45"/>
      <c r="CN206" s="17"/>
      <c r="CO206" s="17"/>
      <c r="CP206" s="45"/>
      <c r="CQ206" s="17"/>
      <c r="CR206" s="17"/>
      <c r="CS206" s="45"/>
      <c r="CT206" s="17"/>
    </row>
    <row r="207" spans="5:98" s="13" customFormat="1" ht="15.75">
      <c r="E207" s="14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C207" s="19"/>
      <c r="AE207" s="14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45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45"/>
      <c r="CN207" s="17"/>
      <c r="CO207" s="17"/>
      <c r="CP207" s="45"/>
      <c r="CQ207" s="17"/>
      <c r="CR207" s="17"/>
      <c r="CS207" s="45"/>
      <c r="CT207" s="17"/>
    </row>
    <row r="208" spans="5:98" s="13" customFormat="1" ht="15.75">
      <c r="E208" s="14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C208" s="19"/>
      <c r="AE208" s="14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45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45"/>
      <c r="CN208" s="17"/>
      <c r="CO208" s="17"/>
      <c r="CP208" s="45"/>
      <c r="CQ208" s="17"/>
      <c r="CR208" s="17"/>
      <c r="CS208" s="45"/>
      <c r="CT208" s="17"/>
    </row>
    <row r="209" spans="5:98" s="13" customFormat="1" ht="15.75">
      <c r="E209" s="14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C209" s="19"/>
      <c r="AE209" s="14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45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45"/>
      <c r="CN209" s="17"/>
      <c r="CO209" s="17"/>
      <c r="CP209" s="45"/>
      <c r="CQ209" s="17"/>
      <c r="CR209" s="17"/>
      <c r="CS209" s="45"/>
      <c r="CT209" s="17"/>
    </row>
    <row r="210" spans="5:98" s="13" customFormat="1" ht="15.75">
      <c r="E210" s="14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C210" s="19"/>
      <c r="AE210" s="14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45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45"/>
      <c r="CN210" s="17"/>
      <c r="CO210" s="17"/>
      <c r="CP210" s="45"/>
      <c r="CQ210" s="17"/>
      <c r="CR210" s="17"/>
      <c r="CS210" s="45"/>
      <c r="CT210" s="17"/>
    </row>
    <row r="211" spans="5:98" s="13" customFormat="1" ht="15.75">
      <c r="E211" s="14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C211" s="19"/>
      <c r="AE211" s="14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45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45"/>
      <c r="CN211" s="17"/>
      <c r="CO211" s="17"/>
      <c r="CP211" s="45"/>
      <c r="CQ211" s="17"/>
      <c r="CR211" s="17"/>
      <c r="CS211" s="45"/>
      <c r="CT211" s="17"/>
    </row>
    <row r="212" spans="5:98" s="13" customFormat="1" ht="15.75">
      <c r="E212" s="14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C212" s="19"/>
      <c r="AE212" s="14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45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45"/>
      <c r="CN212" s="17"/>
      <c r="CO212" s="17"/>
      <c r="CP212" s="45"/>
      <c r="CQ212" s="17"/>
      <c r="CR212" s="17"/>
      <c r="CS212" s="45"/>
      <c r="CT212" s="17"/>
    </row>
    <row r="213" spans="5:98" s="13" customFormat="1" ht="15.75">
      <c r="E213" s="14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C213" s="19"/>
      <c r="AE213" s="14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45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45"/>
      <c r="CN213" s="17"/>
      <c r="CO213" s="17"/>
      <c r="CP213" s="45"/>
      <c r="CQ213" s="17"/>
      <c r="CR213" s="17"/>
      <c r="CS213" s="45"/>
      <c r="CT213" s="17"/>
    </row>
    <row r="214" spans="5:98" s="13" customFormat="1" ht="15.75">
      <c r="E214" s="14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C214" s="19"/>
      <c r="AE214" s="14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45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45"/>
      <c r="CN214" s="17"/>
      <c r="CO214" s="17"/>
      <c r="CP214" s="45"/>
      <c r="CQ214" s="17"/>
      <c r="CR214" s="17"/>
      <c r="CS214" s="45"/>
      <c r="CT214" s="17"/>
    </row>
    <row r="215" spans="5:98" s="13" customFormat="1" ht="15.75">
      <c r="E215" s="14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C215" s="19"/>
      <c r="AE215" s="14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45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45"/>
      <c r="CN215" s="17"/>
      <c r="CO215" s="17"/>
      <c r="CP215" s="45"/>
      <c r="CQ215" s="17"/>
      <c r="CR215" s="17"/>
      <c r="CS215" s="45"/>
      <c r="CT215" s="17"/>
    </row>
    <row r="216" spans="5:98" s="13" customFormat="1" ht="15.75">
      <c r="E216" s="14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C216" s="19"/>
      <c r="AE216" s="14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45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45"/>
      <c r="CN216" s="17"/>
      <c r="CO216" s="17"/>
      <c r="CP216" s="45"/>
      <c r="CQ216" s="17"/>
      <c r="CR216" s="17"/>
      <c r="CS216" s="45"/>
      <c r="CT216" s="17"/>
    </row>
    <row r="217" spans="5:98" s="13" customFormat="1" ht="15.75">
      <c r="E217" s="14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C217" s="19"/>
      <c r="AE217" s="14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45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45"/>
      <c r="CN217" s="17"/>
      <c r="CO217" s="17"/>
      <c r="CP217" s="45"/>
      <c r="CQ217" s="17"/>
      <c r="CR217" s="17"/>
      <c r="CS217" s="45"/>
      <c r="CT217" s="17"/>
    </row>
    <row r="218" spans="5:98" s="13" customFormat="1" ht="15.75">
      <c r="E218" s="14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C218" s="19"/>
      <c r="AE218" s="14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45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45"/>
      <c r="CN218" s="17"/>
      <c r="CO218" s="17"/>
      <c r="CP218" s="45"/>
      <c r="CQ218" s="17"/>
      <c r="CR218" s="17"/>
      <c r="CS218" s="45"/>
      <c r="CT218" s="17"/>
    </row>
    <row r="219" spans="5:98" s="13" customFormat="1" ht="15.75">
      <c r="E219" s="14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C219" s="19"/>
      <c r="AE219" s="14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45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45"/>
      <c r="CN219" s="17"/>
      <c r="CO219" s="17"/>
      <c r="CP219" s="45"/>
      <c r="CQ219" s="17"/>
      <c r="CR219" s="17"/>
      <c r="CS219" s="45"/>
      <c r="CT219" s="17"/>
    </row>
    <row r="220" spans="5:98" s="13" customFormat="1" ht="15.75">
      <c r="E220" s="14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C220" s="19"/>
      <c r="AE220" s="14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45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45"/>
      <c r="CN220" s="17"/>
      <c r="CO220" s="17"/>
      <c r="CP220" s="45"/>
      <c r="CQ220" s="17"/>
      <c r="CR220" s="17"/>
      <c r="CS220" s="45"/>
      <c r="CT220" s="17"/>
    </row>
    <row r="221" spans="5:98" s="13" customFormat="1" ht="15.75">
      <c r="E221" s="14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C221" s="19"/>
      <c r="AE221" s="14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45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45"/>
      <c r="CN221" s="17"/>
      <c r="CO221" s="17"/>
      <c r="CP221" s="45"/>
      <c r="CQ221" s="17"/>
      <c r="CR221" s="17"/>
      <c r="CS221" s="45"/>
      <c r="CT221" s="17"/>
    </row>
    <row r="222" spans="5:98" s="13" customFormat="1" ht="15.75">
      <c r="E222" s="14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C222" s="19"/>
      <c r="AE222" s="14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45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45"/>
      <c r="CN222" s="17"/>
      <c r="CO222" s="17"/>
      <c r="CP222" s="45"/>
      <c r="CQ222" s="17"/>
      <c r="CR222" s="17"/>
      <c r="CS222" s="45"/>
      <c r="CT222" s="17"/>
    </row>
    <row r="223" spans="5:98" s="13" customFormat="1" ht="15.75">
      <c r="E223" s="14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C223" s="19"/>
      <c r="AE223" s="14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45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45"/>
      <c r="CN223" s="17"/>
      <c r="CO223" s="17"/>
      <c r="CP223" s="45"/>
      <c r="CQ223" s="17"/>
      <c r="CR223" s="17"/>
      <c r="CS223" s="45"/>
      <c r="CT223" s="17"/>
    </row>
    <row r="224" spans="5:98" s="13" customFormat="1" ht="15.75">
      <c r="E224" s="14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C224" s="19"/>
      <c r="AE224" s="14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45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45"/>
      <c r="CN224" s="17"/>
      <c r="CO224" s="17"/>
      <c r="CP224" s="45"/>
      <c r="CQ224" s="17"/>
      <c r="CR224" s="17"/>
      <c r="CS224" s="45"/>
      <c r="CT224" s="17"/>
    </row>
    <row r="225" spans="5:98" s="13" customFormat="1" ht="15.75">
      <c r="E225" s="14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C225" s="19"/>
      <c r="AE225" s="14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45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45"/>
      <c r="CN225" s="17"/>
      <c r="CO225" s="17"/>
      <c r="CP225" s="45"/>
      <c r="CQ225" s="17"/>
      <c r="CR225" s="17"/>
      <c r="CS225" s="45"/>
      <c r="CT225" s="17"/>
    </row>
    <row r="226" spans="5:98" s="13" customFormat="1" ht="15.75">
      <c r="E226" s="14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C226" s="19"/>
      <c r="AE226" s="14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45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45"/>
      <c r="CN226" s="17"/>
      <c r="CO226" s="17"/>
      <c r="CP226" s="45"/>
      <c r="CQ226" s="17"/>
      <c r="CR226" s="17"/>
      <c r="CS226" s="45"/>
      <c r="CT226" s="17"/>
    </row>
    <row r="227" spans="5:98" s="13" customFormat="1" ht="15.75">
      <c r="E227" s="14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C227" s="19"/>
      <c r="AE227" s="14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45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45"/>
      <c r="CN227" s="17"/>
      <c r="CO227" s="17"/>
      <c r="CP227" s="45"/>
      <c r="CQ227" s="17"/>
      <c r="CR227" s="17"/>
      <c r="CS227" s="45"/>
      <c r="CT227" s="17"/>
    </row>
    <row r="228" spans="5:98" s="13" customFormat="1" ht="15.75">
      <c r="E228" s="14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C228" s="19"/>
      <c r="AE228" s="14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45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45"/>
      <c r="CN228" s="17"/>
      <c r="CO228" s="17"/>
      <c r="CP228" s="45"/>
      <c r="CQ228" s="17"/>
      <c r="CR228" s="17"/>
      <c r="CS228" s="45"/>
      <c r="CT228" s="17"/>
    </row>
    <row r="229" spans="5:98" s="13" customFormat="1" ht="15.75">
      <c r="E229" s="14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C229" s="19"/>
      <c r="AE229" s="14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45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45"/>
      <c r="CN229" s="17"/>
      <c r="CO229" s="17"/>
      <c r="CP229" s="45"/>
      <c r="CQ229" s="17"/>
      <c r="CR229" s="17"/>
      <c r="CS229" s="45"/>
      <c r="CT229" s="17"/>
    </row>
    <row r="230" spans="5:98" s="13" customFormat="1" ht="15.75">
      <c r="E230" s="14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C230" s="19"/>
      <c r="AE230" s="14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45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45"/>
      <c r="CN230" s="17"/>
      <c r="CO230" s="17"/>
      <c r="CP230" s="45"/>
      <c r="CQ230" s="17"/>
      <c r="CR230" s="17"/>
      <c r="CS230" s="45"/>
      <c r="CT230" s="17"/>
    </row>
    <row r="231" spans="5:98" s="13" customFormat="1" ht="15.75">
      <c r="E231" s="14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C231" s="19"/>
      <c r="AE231" s="14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45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45"/>
      <c r="CN231" s="17"/>
      <c r="CO231" s="17"/>
      <c r="CP231" s="45"/>
      <c r="CQ231" s="17"/>
      <c r="CR231" s="17"/>
      <c r="CS231" s="45"/>
      <c r="CT231" s="17"/>
    </row>
    <row r="232" spans="5:98" s="13" customFormat="1" ht="15.75">
      <c r="E232" s="14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C232" s="19"/>
      <c r="AE232" s="14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45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45"/>
      <c r="CN232" s="17"/>
      <c r="CO232" s="17"/>
      <c r="CP232" s="45"/>
      <c r="CQ232" s="17"/>
      <c r="CR232" s="17"/>
      <c r="CS232" s="45"/>
      <c r="CT232" s="17"/>
    </row>
    <row r="233" spans="5:98" s="13" customFormat="1" ht="15.75">
      <c r="E233" s="14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C233" s="19"/>
      <c r="AE233" s="14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45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45"/>
      <c r="CN233" s="17"/>
      <c r="CO233" s="17"/>
      <c r="CP233" s="45"/>
      <c r="CQ233" s="17"/>
      <c r="CR233" s="17"/>
      <c r="CS233" s="45"/>
      <c r="CT233" s="17"/>
    </row>
    <row r="234" spans="5:98" s="13" customFormat="1" ht="15.75">
      <c r="E234" s="14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C234" s="19"/>
      <c r="AE234" s="14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45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45"/>
      <c r="CN234" s="17"/>
      <c r="CO234" s="17"/>
      <c r="CP234" s="45"/>
      <c r="CQ234" s="17"/>
      <c r="CR234" s="17"/>
      <c r="CS234" s="45"/>
      <c r="CT234" s="17"/>
    </row>
    <row r="235" spans="5:98" s="13" customFormat="1" ht="15.75">
      <c r="E235" s="14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C235" s="19"/>
      <c r="AE235" s="14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45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45"/>
      <c r="CN235" s="17"/>
      <c r="CO235" s="17"/>
      <c r="CP235" s="45"/>
      <c r="CQ235" s="17"/>
      <c r="CR235" s="17"/>
      <c r="CS235" s="45"/>
      <c r="CT235" s="17"/>
    </row>
    <row r="236" spans="5:98" s="13" customFormat="1" ht="15.75">
      <c r="E236" s="14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C236" s="19"/>
      <c r="AE236" s="14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45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45"/>
      <c r="CN236" s="17"/>
      <c r="CO236" s="17"/>
      <c r="CP236" s="45"/>
      <c r="CQ236" s="17"/>
      <c r="CR236" s="17"/>
      <c r="CS236" s="45"/>
      <c r="CT236" s="17"/>
    </row>
    <row r="237" spans="5:98" s="13" customFormat="1" ht="15.75">
      <c r="E237" s="14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C237" s="19"/>
      <c r="AE237" s="14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45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45"/>
      <c r="CN237" s="17"/>
      <c r="CO237" s="17"/>
      <c r="CP237" s="45"/>
      <c r="CQ237" s="17"/>
      <c r="CR237" s="17"/>
      <c r="CS237" s="45"/>
      <c r="CT237" s="17"/>
    </row>
    <row r="238" spans="5:98" s="13" customFormat="1" ht="15.75">
      <c r="E238" s="14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C238" s="19"/>
      <c r="AE238" s="14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45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45"/>
      <c r="CN238" s="17"/>
      <c r="CO238" s="17"/>
      <c r="CP238" s="45"/>
      <c r="CQ238" s="17"/>
      <c r="CR238" s="17"/>
      <c r="CS238" s="45"/>
      <c r="CT238" s="17"/>
    </row>
    <row r="239" spans="5:98" s="13" customFormat="1" ht="15.75">
      <c r="E239" s="14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C239" s="19"/>
      <c r="AE239" s="14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45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45"/>
      <c r="CN239" s="17"/>
      <c r="CO239" s="17"/>
      <c r="CP239" s="45"/>
      <c r="CQ239" s="17"/>
      <c r="CR239" s="17"/>
      <c r="CS239" s="45"/>
      <c r="CT239" s="17"/>
    </row>
    <row r="240" spans="5:98" s="13" customFormat="1" ht="15.75">
      <c r="E240" s="14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C240" s="19"/>
      <c r="AE240" s="14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45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45"/>
      <c r="CN240" s="17"/>
      <c r="CO240" s="17"/>
      <c r="CP240" s="45"/>
      <c r="CQ240" s="17"/>
      <c r="CR240" s="17"/>
      <c r="CS240" s="45"/>
      <c r="CT240" s="17"/>
    </row>
    <row r="241" spans="5:98" s="13" customFormat="1" ht="15.75">
      <c r="E241" s="14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C241" s="19"/>
      <c r="AE241" s="14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45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45"/>
      <c r="CN241" s="17"/>
      <c r="CO241" s="17"/>
      <c r="CP241" s="45"/>
      <c r="CQ241" s="17"/>
      <c r="CR241" s="17"/>
      <c r="CS241" s="45"/>
      <c r="CT241" s="17"/>
    </row>
    <row r="242" spans="5:98" s="13" customFormat="1" ht="15.75">
      <c r="E242" s="14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C242" s="19"/>
      <c r="AE242" s="14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45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45"/>
      <c r="CN242" s="17"/>
      <c r="CO242" s="17"/>
      <c r="CP242" s="45"/>
      <c r="CQ242" s="17"/>
      <c r="CR242" s="17"/>
      <c r="CS242" s="45"/>
      <c r="CT242" s="17"/>
    </row>
    <row r="243" spans="5:98" s="13" customFormat="1" ht="15.75">
      <c r="E243" s="14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C243" s="19"/>
      <c r="AE243" s="14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45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45"/>
      <c r="CN243" s="17"/>
      <c r="CO243" s="17"/>
      <c r="CP243" s="45"/>
      <c r="CQ243" s="17"/>
      <c r="CR243" s="17"/>
      <c r="CS243" s="45"/>
      <c r="CT243" s="17"/>
    </row>
    <row r="244" spans="5:98" s="13" customFormat="1" ht="15.75">
      <c r="E244" s="14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C244" s="19"/>
      <c r="AE244" s="14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45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45"/>
      <c r="CN244" s="17"/>
      <c r="CO244" s="17"/>
      <c r="CP244" s="45"/>
      <c r="CQ244" s="17"/>
      <c r="CR244" s="17"/>
      <c r="CS244" s="45"/>
      <c r="CT244" s="17"/>
    </row>
    <row r="245" spans="5:98" s="13" customFormat="1" ht="15.75">
      <c r="E245" s="14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C245" s="19"/>
      <c r="AE245" s="14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45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45"/>
      <c r="CN245" s="17"/>
      <c r="CO245" s="17"/>
      <c r="CP245" s="45"/>
      <c r="CQ245" s="17"/>
      <c r="CR245" s="17"/>
      <c r="CS245" s="45"/>
      <c r="CT245" s="17"/>
    </row>
    <row r="246" spans="5:98" s="13" customFormat="1" ht="15.75">
      <c r="E246" s="14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C246" s="19"/>
      <c r="AE246" s="14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45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45"/>
      <c r="CN246" s="17"/>
      <c r="CO246" s="17"/>
      <c r="CP246" s="45"/>
      <c r="CQ246" s="17"/>
      <c r="CR246" s="17"/>
      <c r="CS246" s="45"/>
      <c r="CT246" s="17"/>
    </row>
    <row r="247" spans="5:98" s="13" customFormat="1" ht="15.75">
      <c r="E247" s="14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C247" s="19"/>
      <c r="AE247" s="14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45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45"/>
      <c r="CN247" s="17"/>
      <c r="CO247" s="17"/>
      <c r="CP247" s="45"/>
      <c r="CQ247" s="17"/>
      <c r="CR247" s="17"/>
      <c r="CS247" s="45"/>
      <c r="CT247" s="17"/>
    </row>
    <row r="248" spans="5:98" s="13" customFormat="1" ht="15.75">
      <c r="E248" s="14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C248" s="19"/>
      <c r="AE248" s="14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45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45"/>
      <c r="CN248" s="17"/>
      <c r="CO248" s="17"/>
      <c r="CP248" s="45"/>
      <c r="CQ248" s="17"/>
      <c r="CR248" s="17"/>
      <c r="CS248" s="45"/>
      <c r="CT248" s="17"/>
    </row>
    <row r="249" spans="5:98" s="13" customFormat="1" ht="15.75">
      <c r="E249" s="14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C249" s="19"/>
      <c r="AE249" s="14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45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45"/>
      <c r="CN249" s="17"/>
      <c r="CO249" s="17"/>
      <c r="CP249" s="45"/>
      <c r="CQ249" s="17"/>
      <c r="CR249" s="17"/>
      <c r="CS249" s="45"/>
      <c r="CT249" s="17"/>
    </row>
    <row r="250" spans="5:98" s="13" customFormat="1" ht="15.75">
      <c r="E250" s="14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C250" s="19"/>
      <c r="AE250" s="14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45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45"/>
      <c r="CN250" s="17"/>
      <c r="CO250" s="17"/>
      <c r="CP250" s="45"/>
      <c r="CQ250" s="17"/>
      <c r="CR250" s="17"/>
      <c r="CS250" s="45"/>
      <c r="CT250" s="17"/>
    </row>
    <row r="251" spans="5:98" s="13" customFormat="1" ht="15.75">
      <c r="E251" s="14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C251" s="19"/>
      <c r="AE251" s="14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45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45"/>
      <c r="CN251" s="17"/>
      <c r="CO251" s="17"/>
      <c r="CP251" s="45"/>
      <c r="CQ251" s="17"/>
      <c r="CR251" s="17"/>
      <c r="CS251" s="45"/>
      <c r="CT251" s="17"/>
    </row>
    <row r="252" spans="5:98" s="13" customFormat="1" ht="15.75">
      <c r="E252" s="14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C252" s="19"/>
      <c r="AE252" s="14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45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45"/>
      <c r="CN252" s="17"/>
      <c r="CO252" s="17"/>
      <c r="CP252" s="45"/>
      <c r="CQ252" s="17"/>
      <c r="CR252" s="17"/>
      <c r="CS252" s="45"/>
      <c r="CT252" s="17"/>
    </row>
    <row r="253" spans="5:98" s="13" customFormat="1" ht="15.75">
      <c r="E253" s="14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C253" s="19"/>
      <c r="AE253" s="14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45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45"/>
      <c r="CN253" s="17"/>
      <c r="CO253" s="17"/>
      <c r="CP253" s="45"/>
      <c r="CQ253" s="17"/>
      <c r="CR253" s="17"/>
      <c r="CS253" s="45"/>
      <c r="CT253" s="17"/>
    </row>
    <row r="254" spans="5:98" s="13" customFormat="1" ht="15.75">
      <c r="E254" s="14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C254" s="19"/>
      <c r="AE254" s="14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45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45"/>
      <c r="CN254" s="17"/>
      <c r="CO254" s="17"/>
      <c r="CP254" s="45"/>
      <c r="CQ254" s="17"/>
      <c r="CR254" s="17"/>
      <c r="CS254" s="45"/>
      <c r="CT254" s="17"/>
    </row>
    <row r="255" spans="5:98" s="13" customFormat="1" ht="15.75">
      <c r="E255" s="1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C255" s="19"/>
      <c r="AE255" s="14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45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45"/>
      <c r="CN255" s="17"/>
      <c r="CO255" s="17"/>
      <c r="CP255" s="45"/>
      <c r="CQ255" s="17"/>
      <c r="CR255" s="17"/>
      <c r="CS255" s="45"/>
      <c r="CT255" s="17"/>
    </row>
    <row r="256" spans="5:98" s="13" customFormat="1" ht="15.75">
      <c r="E256" s="14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C256" s="19"/>
      <c r="AE256" s="14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45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45"/>
      <c r="CN256" s="17"/>
      <c r="CO256" s="17"/>
      <c r="CP256" s="45"/>
      <c r="CQ256" s="17"/>
      <c r="CR256" s="17"/>
      <c r="CS256" s="45"/>
      <c r="CT256" s="17"/>
    </row>
    <row r="257" spans="5:98" s="13" customFormat="1" ht="15.75">
      <c r="E257" s="14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C257" s="19"/>
      <c r="AE257" s="14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45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45"/>
      <c r="CN257" s="17"/>
      <c r="CO257" s="17"/>
      <c r="CP257" s="45"/>
      <c r="CQ257" s="17"/>
      <c r="CR257" s="17"/>
      <c r="CS257" s="45"/>
      <c r="CT257" s="17"/>
    </row>
    <row r="258" spans="5:98" s="13" customFormat="1" ht="15.75">
      <c r="E258" s="14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C258" s="19"/>
      <c r="AE258" s="14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45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45"/>
      <c r="CN258" s="17"/>
      <c r="CO258" s="17"/>
      <c r="CP258" s="45"/>
      <c r="CQ258" s="17"/>
      <c r="CR258" s="17"/>
      <c r="CS258" s="45"/>
      <c r="CT258" s="17"/>
    </row>
    <row r="259" spans="5:98" s="13" customFormat="1" ht="15.75">
      <c r="E259" s="14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C259" s="19"/>
      <c r="AE259" s="14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45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45"/>
      <c r="CN259" s="17"/>
      <c r="CO259" s="17"/>
      <c r="CP259" s="45"/>
      <c r="CQ259" s="17"/>
      <c r="CR259" s="17"/>
      <c r="CS259" s="45"/>
      <c r="CT259" s="17"/>
    </row>
    <row r="260" spans="5:98" s="13" customFormat="1" ht="15.75">
      <c r="E260" s="14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C260" s="19"/>
      <c r="AE260" s="14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45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45"/>
      <c r="CN260" s="17"/>
      <c r="CO260" s="17"/>
      <c r="CP260" s="45"/>
      <c r="CQ260" s="17"/>
      <c r="CR260" s="17"/>
      <c r="CS260" s="45"/>
      <c r="CT260" s="17"/>
    </row>
    <row r="261" spans="5:98" s="13" customFormat="1" ht="15.75">
      <c r="E261" s="14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C261" s="19"/>
      <c r="AE261" s="14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30"/>
      <c r="AV261" s="17"/>
      <c r="AW261" s="17"/>
      <c r="AX261" s="17"/>
      <c r="AY261" s="17"/>
      <c r="AZ261" s="17"/>
      <c r="BA261" s="17"/>
      <c r="BB261" s="17"/>
      <c r="BC261" s="17"/>
      <c r="BD261" s="17"/>
      <c r="BE261" s="45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45"/>
      <c r="CN261" s="17"/>
      <c r="CO261" s="17"/>
      <c r="CP261" s="45"/>
      <c r="CQ261" s="17"/>
      <c r="CR261" s="17"/>
      <c r="CS261" s="45"/>
      <c r="CT261" s="17"/>
    </row>
  </sheetData>
  <mergeCells count="84">
    <mergeCell ref="A5:CT5"/>
    <mergeCell ref="A6:CT6"/>
    <mergeCell ref="CK8:CK9"/>
    <mergeCell ref="CN8:CN9"/>
    <mergeCell ref="CC7:CF7"/>
    <mergeCell ref="CC9:CD9"/>
    <mergeCell ref="CE9:CF9"/>
    <mergeCell ref="CG7:CH7"/>
    <mergeCell ref="CG9:CH9"/>
    <mergeCell ref="CI7:CK7"/>
    <mergeCell ref="CJ8:CJ9"/>
    <mergeCell ref="BW7:BX7"/>
    <mergeCell ref="BY7:BZ7"/>
    <mergeCell ref="CA7:CB7"/>
    <mergeCell ref="BW9:BX9"/>
    <mergeCell ref="BY9:BZ9"/>
    <mergeCell ref="CA9:CB9"/>
    <mergeCell ref="BO7:BR7"/>
    <mergeCell ref="BS7:BV7"/>
    <mergeCell ref="BO9:BP9"/>
    <mergeCell ref="BQ9:BR9"/>
    <mergeCell ref="BS9:BT9"/>
    <mergeCell ref="BU9:BV9"/>
    <mergeCell ref="BG7:BJ7"/>
    <mergeCell ref="BK7:BN7"/>
    <mergeCell ref="BG9:BH9"/>
    <mergeCell ref="BI9:BJ9"/>
    <mergeCell ref="BK9:BL9"/>
    <mergeCell ref="BM9:BN9"/>
    <mergeCell ref="AA7:AC7"/>
    <mergeCell ref="AB8:AB9"/>
    <mergeCell ref="W9:X9"/>
    <mergeCell ref="Y9:Z9"/>
    <mergeCell ref="W7:Z7"/>
    <mergeCell ref="S7:V7"/>
    <mergeCell ref="D7:E8"/>
    <mergeCell ref="F7:F8"/>
    <mergeCell ref="G7:J7"/>
    <mergeCell ref="A7:A9"/>
    <mergeCell ref="O9:P9"/>
    <mergeCell ref="Q9:R9"/>
    <mergeCell ref="K7:L7"/>
    <mergeCell ref="M7:N7"/>
    <mergeCell ref="O7:R7"/>
    <mergeCell ref="C7:C9"/>
    <mergeCell ref="G9:H9"/>
    <mergeCell ref="I9:J9"/>
    <mergeCell ref="K9:L9"/>
    <mergeCell ref="AG7:AJ7"/>
    <mergeCell ref="AK7:AN7"/>
    <mergeCell ref="B7:B9"/>
    <mergeCell ref="S9:T9"/>
    <mergeCell ref="U9:V9"/>
    <mergeCell ref="M9:N9"/>
    <mergeCell ref="AC8:AC9"/>
    <mergeCell ref="AF8:AF9"/>
    <mergeCell ref="AG9:AH9"/>
    <mergeCell ref="AD7:AF7"/>
    <mergeCell ref="AO7:AR7"/>
    <mergeCell ref="AS7:AV7"/>
    <mergeCell ref="BA7:BC7"/>
    <mergeCell ref="AY7:AZ7"/>
    <mergeCell ref="AW7:AX7"/>
    <mergeCell ref="BF8:BF9"/>
    <mergeCell ref="AI9:AJ9"/>
    <mergeCell ref="AK9:AL9"/>
    <mergeCell ref="BB8:BB9"/>
    <mergeCell ref="BE7:BE9"/>
    <mergeCell ref="AQ9:AR9"/>
    <mergeCell ref="BC8:BC9"/>
    <mergeCell ref="AY9:AZ9"/>
    <mergeCell ref="AS9:AT9"/>
    <mergeCell ref="AU9:AV9"/>
    <mergeCell ref="AW9:AX9"/>
    <mergeCell ref="AE8:AE9"/>
    <mergeCell ref="CM7:CM9"/>
    <mergeCell ref="CR7:CT7"/>
    <mergeCell ref="CP8:CP9"/>
    <mergeCell ref="CQ8:CQ9"/>
    <mergeCell ref="CS8:CS9"/>
    <mergeCell ref="CT8:CT9"/>
    <mergeCell ref="CO7:CQ7"/>
    <mergeCell ref="AM9:AN9"/>
    <mergeCell ref="AO9:AP9"/>
  </mergeCells>
  <conditionalFormatting sqref="AS10:AT27 AS29:AT41 AS43:AT81 AU10:AY81 BA10:CT81 AZ10:AZ77 AG10:AR81">
    <cfRule type="cellIs" priority="1" dxfId="0" operator="between" stopIfTrue="1">
      <formula>1</formula>
      <formula>4</formula>
    </cfRule>
  </conditionalFormatting>
  <conditionalFormatting sqref="G10:Z81">
    <cfRule type="cellIs" priority="2" dxfId="0" operator="between" stopIfTrue="1">
      <formula>1</formula>
      <formula>4</formula>
    </cfRule>
  </conditionalFormatting>
  <printOptions/>
  <pageMargins left="0.2" right="0.2" top="0.52" bottom="0.37" header="0.17" footer="0.16"/>
  <pageSetup horizontalDpi="600" verticalDpi="600" orientation="landscape" scale="50" r:id="rId4"/>
  <headerFooter alignWithMargins="0">
    <oddFooter>&amp;CTrang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261"/>
  <sheetViews>
    <sheetView zoomScale="75" zoomScaleNormal="75" workbookViewId="0" topLeftCell="A1">
      <selection activeCell="BR58" sqref="BR58"/>
    </sheetView>
  </sheetViews>
  <sheetFormatPr defaultColWidth="8.796875" defaultRowHeight="15"/>
  <cols>
    <col min="1" max="1" width="3.5" style="5" customWidth="1"/>
    <col min="2" max="3" width="11.8984375" style="5" hidden="1" customWidth="1"/>
    <col min="4" max="4" width="18.3984375" style="5" customWidth="1"/>
    <col min="5" max="5" width="10.59765625" style="15" customWidth="1"/>
    <col min="6" max="6" width="3.8984375" style="5" customWidth="1"/>
    <col min="7" max="11" width="3.59765625" style="16" hidden="1" customWidth="1"/>
    <col min="12" max="12" width="4.09765625" style="16" hidden="1" customWidth="1"/>
    <col min="13" max="13" width="3.69921875" style="16" hidden="1" customWidth="1"/>
    <col min="14" max="14" width="4.3984375" style="16" hidden="1" customWidth="1"/>
    <col min="15" max="26" width="3.59765625" style="16" hidden="1" customWidth="1"/>
    <col min="27" max="28" width="5" style="7" hidden="1" customWidth="1"/>
    <col min="29" max="29" width="5.3984375" style="18" hidden="1" customWidth="1"/>
    <col min="30" max="31" width="5" style="7" hidden="1" customWidth="1"/>
    <col min="32" max="32" width="5.5" style="7" hidden="1" customWidth="1"/>
    <col min="33" max="52" width="3.69921875" style="30" hidden="1" customWidth="1"/>
    <col min="53" max="54" width="4.59765625" style="30" hidden="1" customWidth="1"/>
    <col min="55" max="55" width="6.3984375" style="30" hidden="1" customWidth="1"/>
    <col min="56" max="57" width="4.59765625" style="30" hidden="1" customWidth="1"/>
    <col min="58" max="58" width="6.5" style="30" hidden="1" customWidth="1"/>
    <col min="59" max="66" width="5" style="30" customWidth="1"/>
    <col min="67" max="74" width="4.19921875" style="30" customWidth="1"/>
    <col min="75" max="80" width="4.09765625" style="30" customWidth="1"/>
    <col min="81" max="86" width="4" style="30" customWidth="1"/>
    <col min="87" max="87" width="5.69921875" style="30" customWidth="1"/>
    <col min="88" max="88" width="5.3984375" style="30" customWidth="1"/>
    <col min="89" max="89" width="5.19921875" style="30" customWidth="1"/>
    <col min="90" max="90" width="5.5" style="30" customWidth="1"/>
    <col min="91" max="91" width="5.3984375" style="30" customWidth="1"/>
    <col min="92" max="92" width="5.09765625" style="30" customWidth="1"/>
    <col min="93" max="95" width="5.19921875" style="30" customWidth="1"/>
    <col min="96" max="96" width="4.69921875" style="30" customWidth="1"/>
    <col min="97" max="97" width="5.09765625" style="30" customWidth="1"/>
    <col min="98" max="98" width="6.5" style="30" customWidth="1"/>
    <col min="99" max="16384" width="9" style="5" customWidth="1"/>
  </cols>
  <sheetData>
    <row r="1" spans="1:98" s="13" customFormat="1" ht="15.75">
      <c r="A1" s="19"/>
      <c r="B1" s="19"/>
      <c r="C1" s="19"/>
      <c r="D1" s="19"/>
      <c r="E1" s="22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C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s="13" customFormat="1" ht="15.75">
      <c r="A2" s="19"/>
      <c r="B2" s="19"/>
      <c r="C2" s="19"/>
      <c r="D2" s="19"/>
      <c r="E2" s="22"/>
      <c r="F2" s="2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C2" s="19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98" s="13" customFormat="1" ht="15.75">
      <c r="A3" s="19"/>
      <c r="B3" s="19"/>
      <c r="C3" s="19"/>
      <c r="D3" s="19"/>
      <c r="E3" s="22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9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</row>
    <row r="4" spans="1:98" s="13" customFormat="1" ht="10.5" customHeight="1">
      <c r="A4" s="19"/>
      <c r="B4" s="19"/>
      <c r="C4" s="19"/>
      <c r="D4" s="19"/>
      <c r="E4" s="22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9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s="6" customFormat="1" ht="24.75" customHeight="1">
      <c r="A5" s="65" t="s">
        <v>285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</row>
    <row r="6" spans="1:98" s="6" customFormat="1" ht="26.25" customHeight="1">
      <c r="A6" s="66" t="s">
        <v>308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108" s="1" customFormat="1" ht="22.5" customHeight="1">
      <c r="A7" s="71" t="s">
        <v>90</v>
      </c>
      <c r="B7" s="71" t="s">
        <v>114</v>
      </c>
      <c r="C7" s="71" t="s">
        <v>284</v>
      </c>
      <c r="D7" s="76" t="s">
        <v>91</v>
      </c>
      <c r="E7" s="77"/>
      <c r="F7" s="76" t="s">
        <v>92</v>
      </c>
      <c r="G7" s="63" t="s">
        <v>93</v>
      </c>
      <c r="H7" s="63"/>
      <c r="I7" s="63"/>
      <c r="J7" s="63"/>
      <c r="K7" s="63" t="s">
        <v>94</v>
      </c>
      <c r="L7" s="74"/>
      <c r="M7" s="63" t="s">
        <v>95</v>
      </c>
      <c r="N7" s="63"/>
      <c r="O7" s="63" t="s">
        <v>96</v>
      </c>
      <c r="P7" s="63"/>
      <c r="Q7" s="63"/>
      <c r="R7" s="63"/>
      <c r="S7" s="63" t="s">
        <v>97</v>
      </c>
      <c r="T7" s="63"/>
      <c r="U7" s="63"/>
      <c r="V7" s="63"/>
      <c r="W7" s="63" t="s">
        <v>98</v>
      </c>
      <c r="X7" s="63"/>
      <c r="Y7" s="63"/>
      <c r="Z7" s="63"/>
      <c r="AA7" s="70" t="s">
        <v>99</v>
      </c>
      <c r="AB7" s="70"/>
      <c r="AC7" s="70"/>
      <c r="AD7" s="70" t="s">
        <v>100</v>
      </c>
      <c r="AE7" s="70"/>
      <c r="AF7" s="70"/>
      <c r="AG7" s="49" t="s">
        <v>286</v>
      </c>
      <c r="AH7" s="48"/>
      <c r="AI7" s="48"/>
      <c r="AJ7" s="50"/>
      <c r="AK7" s="49" t="s">
        <v>294</v>
      </c>
      <c r="AL7" s="48"/>
      <c r="AM7" s="48"/>
      <c r="AN7" s="50"/>
      <c r="AO7" s="49" t="s">
        <v>295</v>
      </c>
      <c r="AP7" s="48"/>
      <c r="AQ7" s="48"/>
      <c r="AR7" s="50"/>
      <c r="AS7" s="49" t="s">
        <v>296</v>
      </c>
      <c r="AT7" s="48"/>
      <c r="AU7" s="48"/>
      <c r="AV7" s="50"/>
      <c r="AW7" s="69" t="s">
        <v>297</v>
      </c>
      <c r="AX7" s="48"/>
      <c r="AY7" s="69" t="s">
        <v>298</v>
      </c>
      <c r="AZ7" s="48"/>
      <c r="BA7" s="70" t="s">
        <v>289</v>
      </c>
      <c r="BB7" s="70"/>
      <c r="BC7" s="70"/>
      <c r="BD7" s="70" t="s">
        <v>290</v>
      </c>
      <c r="BE7" s="70"/>
      <c r="BF7" s="70"/>
      <c r="BG7" s="70" t="s">
        <v>300</v>
      </c>
      <c r="BH7" s="81"/>
      <c r="BI7" s="81"/>
      <c r="BJ7" s="81"/>
      <c r="BK7" s="81" t="s">
        <v>301</v>
      </c>
      <c r="BL7" s="81"/>
      <c r="BM7" s="81"/>
      <c r="BN7" s="81"/>
      <c r="BO7" s="70" t="s">
        <v>302</v>
      </c>
      <c r="BP7" s="81"/>
      <c r="BQ7" s="81"/>
      <c r="BR7" s="81"/>
      <c r="BS7" s="81" t="s">
        <v>294</v>
      </c>
      <c r="BT7" s="81"/>
      <c r="BU7" s="81"/>
      <c r="BV7" s="81"/>
      <c r="BW7" s="81" t="s">
        <v>303</v>
      </c>
      <c r="BX7" s="81"/>
      <c r="BY7" s="70" t="s">
        <v>304</v>
      </c>
      <c r="BZ7" s="81"/>
      <c r="CA7" s="70" t="s">
        <v>305</v>
      </c>
      <c r="CB7" s="81"/>
      <c r="CC7" s="81" t="s">
        <v>306</v>
      </c>
      <c r="CD7" s="81"/>
      <c r="CE7" s="81"/>
      <c r="CF7" s="81"/>
      <c r="CG7" s="82" t="s">
        <v>307</v>
      </c>
      <c r="CH7" s="83"/>
      <c r="CI7" s="70" t="s">
        <v>289</v>
      </c>
      <c r="CJ7" s="70"/>
      <c r="CK7" s="70"/>
      <c r="CL7" s="70" t="s">
        <v>290</v>
      </c>
      <c r="CM7" s="70"/>
      <c r="CN7" s="70"/>
      <c r="CO7" s="62" t="s">
        <v>291</v>
      </c>
      <c r="CP7" s="62"/>
      <c r="CQ7" s="62"/>
      <c r="CR7" s="69" t="s">
        <v>292</v>
      </c>
      <c r="CS7" s="85"/>
      <c r="CT7" s="86"/>
      <c r="CW7" s="3">
        <v>0</v>
      </c>
      <c r="CX7" s="3">
        <v>4</v>
      </c>
      <c r="CY7" s="3">
        <v>5</v>
      </c>
      <c r="CZ7" s="3">
        <v>6</v>
      </c>
      <c r="DA7" s="3">
        <v>7</v>
      </c>
      <c r="DB7" s="3">
        <v>8</v>
      </c>
      <c r="DC7" s="3">
        <v>9</v>
      </c>
      <c r="DD7" s="13"/>
    </row>
    <row r="8" spans="1:108" s="1" customFormat="1" ht="20.25" customHeight="1">
      <c r="A8" s="72"/>
      <c r="B8" s="72"/>
      <c r="C8" s="72"/>
      <c r="D8" s="78"/>
      <c r="E8" s="79"/>
      <c r="F8" s="80"/>
      <c r="G8" s="29" t="s">
        <v>101</v>
      </c>
      <c r="H8" s="29" t="s">
        <v>102</v>
      </c>
      <c r="I8" s="29" t="s">
        <v>103</v>
      </c>
      <c r="J8" s="29" t="s">
        <v>104</v>
      </c>
      <c r="K8" s="29" t="s">
        <v>101</v>
      </c>
      <c r="L8" s="29" t="s">
        <v>102</v>
      </c>
      <c r="M8" s="29" t="s">
        <v>101</v>
      </c>
      <c r="N8" s="29" t="s">
        <v>102</v>
      </c>
      <c r="O8" s="29" t="s">
        <v>101</v>
      </c>
      <c r="P8" s="29" t="s">
        <v>102</v>
      </c>
      <c r="Q8" s="29" t="s">
        <v>103</v>
      </c>
      <c r="R8" s="29" t="s">
        <v>104</v>
      </c>
      <c r="S8" s="29" t="s">
        <v>101</v>
      </c>
      <c r="T8" s="29" t="s">
        <v>102</v>
      </c>
      <c r="U8" s="29" t="s">
        <v>103</v>
      </c>
      <c r="V8" s="29" t="s">
        <v>104</v>
      </c>
      <c r="W8" s="29" t="s">
        <v>101</v>
      </c>
      <c r="X8" s="29" t="s">
        <v>102</v>
      </c>
      <c r="Y8" s="29" t="s">
        <v>103</v>
      </c>
      <c r="Z8" s="29" t="s">
        <v>104</v>
      </c>
      <c r="AA8" s="2" t="s">
        <v>105</v>
      </c>
      <c r="AB8" s="63" t="s">
        <v>106</v>
      </c>
      <c r="AC8" s="63" t="s">
        <v>107</v>
      </c>
      <c r="AD8" s="2" t="s">
        <v>105</v>
      </c>
      <c r="AE8" s="63" t="s">
        <v>106</v>
      </c>
      <c r="AF8" s="63" t="s">
        <v>107</v>
      </c>
      <c r="AG8" s="2" t="s">
        <v>101</v>
      </c>
      <c r="AH8" s="2" t="s">
        <v>102</v>
      </c>
      <c r="AI8" s="2" t="s">
        <v>103</v>
      </c>
      <c r="AJ8" s="2" t="s">
        <v>104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101</v>
      </c>
      <c r="AP8" s="2" t="s">
        <v>102</v>
      </c>
      <c r="AQ8" s="2" t="s">
        <v>103</v>
      </c>
      <c r="AR8" s="2" t="s">
        <v>104</v>
      </c>
      <c r="AS8" s="2" t="s">
        <v>101</v>
      </c>
      <c r="AT8" s="2" t="s">
        <v>102</v>
      </c>
      <c r="AU8" s="2" t="s">
        <v>103</v>
      </c>
      <c r="AV8" s="2" t="s">
        <v>104</v>
      </c>
      <c r="AW8" s="2" t="s">
        <v>101</v>
      </c>
      <c r="AX8" s="2" t="s">
        <v>102</v>
      </c>
      <c r="AY8" s="2" t="s">
        <v>103</v>
      </c>
      <c r="AZ8" s="2" t="s">
        <v>104</v>
      </c>
      <c r="BA8" s="2" t="s">
        <v>105</v>
      </c>
      <c r="BB8" s="63" t="s">
        <v>106</v>
      </c>
      <c r="BC8" s="64" t="s">
        <v>107</v>
      </c>
      <c r="BD8" s="2" t="s">
        <v>105</v>
      </c>
      <c r="BE8" s="63" t="s">
        <v>106</v>
      </c>
      <c r="BF8" s="63" t="s">
        <v>107</v>
      </c>
      <c r="BG8" s="29" t="s">
        <v>101</v>
      </c>
      <c r="BH8" s="29" t="s">
        <v>102</v>
      </c>
      <c r="BI8" s="29" t="s">
        <v>103</v>
      </c>
      <c r="BJ8" s="29" t="s">
        <v>104</v>
      </c>
      <c r="BK8" s="29" t="s">
        <v>101</v>
      </c>
      <c r="BL8" s="29" t="s">
        <v>102</v>
      </c>
      <c r="BM8" s="29" t="s">
        <v>103</v>
      </c>
      <c r="BN8" s="29" t="s">
        <v>104</v>
      </c>
      <c r="BO8" s="29" t="s">
        <v>101</v>
      </c>
      <c r="BP8" s="29" t="s">
        <v>102</v>
      </c>
      <c r="BQ8" s="29" t="s">
        <v>103</v>
      </c>
      <c r="BR8" s="29" t="s">
        <v>104</v>
      </c>
      <c r="BS8" s="29" t="s">
        <v>101</v>
      </c>
      <c r="BT8" s="29" t="s">
        <v>102</v>
      </c>
      <c r="BU8" s="29" t="s">
        <v>103</v>
      </c>
      <c r="BV8" s="29" t="s">
        <v>104</v>
      </c>
      <c r="BW8" s="29" t="s">
        <v>101</v>
      </c>
      <c r="BX8" s="29" t="s">
        <v>102</v>
      </c>
      <c r="BY8" s="29" t="s">
        <v>101</v>
      </c>
      <c r="BZ8" s="29" t="s">
        <v>102</v>
      </c>
      <c r="CA8" s="29" t="s">
        <v>101</v>
      </c>
      <c r="CB8" s="29" t="s">
        <v>102</v>
      </c>
      <c r="CC8" s="29" t="s">
        <v>101</v>
      </c>
      <c r="CD8" s="29" t="s">
        <v>102</v>
      </c>
      <c r="CE8" s="29" t="s">
        <v>103</v>
      </c>
      <c r="CF8" s="29" t="s">
        <v>104</v>
      </c>
      <c r="CG8" s="29" t="s">
        <v>101</v>
      </c>
      <c r="CH8" s="29"/>
      <c r="CI8" s="2" t="s">
        <v>105</v>
      </c>
      <c r="CJ8" s="63" t="s">
        <v>106</v>
      </c>
      <c r="CK8" s="63" t="s">
        <v>107</v>
      </c>
      <c r="CL8" s="2" t="s">
        <v>105</v>
      </c>
      <c r="CM8" s="63" t="s">
        <v>106</v>
      </c>
      <c r="CN8" s="63" t="s">
        <v>107</v>
      </c>
      <c r="CO8" s="2" t="s">
        <v>105</v>
      </c>
      <c r="CP8" s="63" t="s">
        <v>106</v>
      </c>
      <c r="CQ8" s="63" t="s">
        <v>107</v>
      </c>
      <c r="CR8" s="2" t="s">
        <v>105</v>
      </c>
      <c r="CS8" s="63" t="s">
        <v>106</v>
      </c>
      <c r="CT8" s="63" t="s">
        <v>107</v>
      </c>
      <c r="CW8" s="3" t="s">
        <v>109</v>
      </c>
      <c r="CX8" s="3" t="s">
        <v>110</v>
      </c>
      <c r="CY8" s="3" t="s">
        <v>106</v>
      </c>
      <c r="CZ8" s="3" t="s">
        <v>293</v>
      </c>
      <c r="DA8" s="3" t="s">
        <v>111</v>
      </c>
      <c r="DB8" s="3" t="s">
        <v>112</v>
      </c>
      <c r="DC8" s="3" t="s">
        <v>113</v>
      </c>
      <c r="DD8" s="13"/>
    </row>
    <row r="9" spans="1:98" s="1" customFormat="1" ht="14.25" customHeight="1">
      <c r="A9" s="72"/>
      <c r="B9" s="72"/>
      <c r="C9" s="75"/>
      <c r="D9" s="8" t="s">
        <v>108</v>
      </c>
      <c r="E9" s="9"/>
      <c r="F9" s="10"/>
      <c r="G9" s="73">
        <v>2</v>
      </c>
      <c r="H9" s="73"/>
      <c r="I9" s="73">
        <v>1</v>
      </c>
      <c r="J9" s="73"/>
      <c r="K9" s="73">
        <v>5</v>
      </c>
      <c r="L9" s="73"/>
      <c r="M9" s="73">
        <v>3</v>
      </c>
      <c r="N9" s="73"/>
      <c r="O9" s="73">
        <v>2</v>
      </c>
      <c r="P9" s="73"/>
      <c r="Q9" s="73">
        <v>2</v>
      </c>
      <c r="R9" s="73"/>
      <c r="S9" s="73">
        <v>3</v>
      </c>
      <c r="T9" s="73"/>
      <c r="U9" s="73">
        <v>2</v>
      </c>
      <c r="V9" s="73"/>
      <c r="W9" s="73">
        <v>3</v>
      </c>
      <c r="X9" s="73"/>
      <c r="Y9" s="73">
        <v>1</v>
      </c>
      <c r="Z9" s="73"/>
      <c r="AA9" s="4">
        <f>SUM($G$9:$Z$9)</f>
        <v>24</v>
      </c>
      <c r="AB9" s="63"/>
      <c r="AC9" s="63"/>
      <c r="AD9" s="4">
        <f>SUM($G$9:$Z$9)</f>
        <v>24</v>
      </c>
      <c r="AE9" s="63"/>
      <c r="AF9" s="63"/>
      <c r="AG9" s="67">
        <v>3</v>
      </c>
      <c r="AH9" s="68"/>
      <c r="AI9" s="67">
        <v>1</v>
      </c>
      <c r="AJ9" s="68"/>
      <c r="AK9" s="67">
        <v>3</v>
      </c>
      <c r="AL9" s="68"/>
      <c r="AM9" s="67">
        <v>2</v>
      </c>
      <c r="AN9" s="68"/>
      <c r="AO9" s="67">
        <v>3</v>
      </c>
      <c r="AP9" s="68"/>
      <c r="AQ9" s="67">
        <v>2</v>
      </c>
      <c r="AR9" s="68"/>
      <c r="AS9" s="67">
        <v>2</v>
      </c>
      <c r="AT9" s="68"/>
      <c r="AU9" s="67">
        <v>1</v>
      </c>
      <c r="AV9" s="68"/>
      <c r="AW9" s="67">
        <v>3</v>
      </c>
      <c r="AX9" s="68"/>
      <c r="AY9" s="67">
        <v>3</v>
      </c>
      <c r="AZ9" s="68"/>
      <c r="BA9" s="4">
        <f>SUM($AG$9:$AZ$9)</f>
        <v>23</v>
      </c>
      <c r="BB9" s="63"/>
      <c r="BC9" s="64"/>
      <c r="BD9" s="4">
        <f>SUM($AG$9:$AZ$9)</f>
        <v>23</v>
      </c>
      <c r="BE9" s="63"/>
      <c r="BF9" s="63"/>
      <c r="BG9" s="67">
        <v>4</v>
      </c>
      <c r="BH9" s="68"/>
      <c r="BI9" s="67">
        <v>1</v>
      </c>
      <c r="BJ9" s="68"/>
      <c r="BK9" s="67">
        <v>2</v>
      </c>
      <c r="BL9" s="68"/>
      <c r="BM9" s="67">
        <v>1</v>
      </c>
      <c r="BN9" s="68"/>
      <c r="BO9" s="67">
        <v>3</v>
      </c>
      <c r="BP9" s="68"/>
      <c r="BQ9" s="67">
        <v>1</v>
      </c>
      <c r="BR9" s="68"/>
      <c r="BS9" s="67">
        <v>3</v>
      </c>
      <c r="BT9" s="68"/>
      <c r="BU9" s="67">
        <v>2</v>
      </c>
      <c r="BV9" s="68"/>
      <c r="BW9" s="67">
        <v>4</v>
      </c>
      <c r="BX9" s="68"/>
      <c r="BY9" s="67">
        <v>3</v>
      </c>
      <c r="BZ9" s="68"/>
      <c r="CA9" s="67">
        <v>3</v>
      </c>
      <c r="CB9" s="68"/>
      <c r="CC9" s="67">
        <v>2</v>
      </c>
      <c r="CD9" s="68"/>
      <c r="CE9" s="67">
        <v>1</v>
      </c>
      <c r="CF9" s="68"/>
      <c r="CG9" s="67">
        <v>2</v>
      </c>
      <c r="CH9" s="84"/>
      <c r="CI9" s="4">
        <f>SUM(BG9:CH9)</f>
        <v>32</v>
      </c>
      <c r="CJ9" s="63"/>
      <c r="CK9" s="63"/>
      <c r="CL9" s="4">
        <f>BG9+BI9+BK9+BM9+BO9+BQ9+BS9+BU9+BW9+BY9+CA9+CC9+CE9+CG9</f>
        <v>32</v>
      </c>
      <c r="CM9" s="63"/>
      <c r="CN9" s="63"/>
      <c r="CO9" s="4">
        <f>32+23</f>
        <v>55</v>
      </c>
      <c r="CP9" s="63"/>
      <c r="CQ9" s="63"/>
      <c r="CR9" s="4">
        <v>55</v>
      </c>
      <c r="CS9" s="63"/>
      <c r="CT9" s="63"/>
    </row>
    <row r="10" spans="1:98" ht="21.75" customHeight="1">
      <c r="A10" s="11">
        <v>1</v>
      </c>
      <c r="B10" s="12" t="s">
        <v>44</v>
      </c>
      <c r="C10" s="24" t="s">
        <v>115</v>
      </c>
      <c r="D10" s="25" t="s">
        <v>130</v>
      </c>
      <c r="E10" s="26" t="s">
        <v>264</v>
      </c>
      <c r="F10" s="27">
        <v>2</v>
      </c>
      <c r="G10" s="21">
        <v>8</v>
      </c>
      <c r="H10" s="21"/>
      <c r="I10" s="21">
        <v>9</v>
      </c>
      <c r="J10" s="21"/>
      <c r="K10" s="21">
        <v>7</v>
      </c>
      <c r="L10" s="21"/>
      <c r="M10" s="21">
        <v>8</v>
      </c>
      <c r="N10" s="21"/>
      <c r="O10" s="21">
        <v>9</v>
      </c>
      <c r="P10" s="21"/>
      <c r="Q10" s="21">
        <v>8</v>
      </c>
      <c r="R10" s="21"/>
      <c r="S10" s="21">
        <v>5</v>
      </c>
      <c r="T10" s="21"/>
      <c r="U10" s="21">
        <v>8</v>
      </c>
      <c r="V10" s="21"/>
      <c r="W10" s="21">
        <v>8</v>
      </c>
      <c r="X10" s="21"/>
      <c r="Y10" s="21">
        <v>9</v>
      </c>
      <c r="Z10" s="21"/>
      <c r="AA10" s="16">
        <f aca="true" t="shared" si="0" ref="AA10:AA41">(G10+O10+Q10+U10)*2+(I10+Y10)*1+(K10)*5+(M10+S10+W10)*3</f>
        <v>182</v>
      </c>
      <c r="AB10" s="16">
        <f aca="true" t="shared" si="1" ref="AB10:AB41">AA10/$AA$9</f>
        <v>7.583333333333333</v>
      </c>
      <c r="AC10" s="20" t="str">
        <f aca="true" t="shared" si="2" ref="AC10:AC41">HLOOKUP(AB10,$CW$7:$DC$8,2)</f>
        <v>Khá</v>
      </c>
      <c r="AD10" s="16">
        <f aca="true" t="shared" si="3" ref="AD10:AD41">(MAX(G10:H10)+MAX(O10:P10)+MAX(Q10:R10)+MAX(U10:V10))*2+(MAX(I10:J10)+MAX(Y10:Z10))*1+(MAX(K10:L10))*5+(MAX(M10:N10)+MAX(S10:T10)+MAX(W10:X10))*3</f>
        <v>182</v>
      </c>
      <c r="AE10" s="16">
        <f aca="true" t="shared" si="4" ref="AE10:AE41">AD10/$AD$9</f>
        <v>7.583333333333333</v>
      </c>
      <c r="AF10" s="20" t="str">
        <f aca="true" t="shared" si="5" ref="AF10:AF41">HLOOKUP(AE10,$CW$7:$DC$8,2)</f>
        <v>Khá</v>
      </c>
      <c r="AG10" s="16">
        <v>8</v>
      </c>
      <c r="AH10" s="16"/>
      <c r="AI10" s="16">
        <v>6</v>
      </c>
      <c r="AJ10" s="16"/>
      <c r="AK10" s="16">
        <v>7</v>
      </c>
      <c r="AL10" s="16"/>
      <c r="AM10" s="16">
        <v>6</v>
      </c>
      <c r="AN10" s="16"/>
      <c r="AO10" s="16">
        <v>8</v>
      </c>
      <c r="AP10" s="16"/>
      <c r="AQ10" s="16">
        <v>7</v>
      </c>
      <c r="AR10" s="16"/>
      <c r="AS10" s="16">
        <v>9</v>
      </c>
      <c r="AT10" s="16"/>
      <c r="AU10" s="16">
        <v>7</v>
      </c>
      <c r="AV10" s="16"/>
      <c r="AW10" s="16">
        <v>9</v>
      </c>
      <c r="AX10" s="16"/>
      <c r="AY10" s="16">
        <v>9</v>
      </c>
      <c r="AZ10" s="16"/>
      <c r="BA10" s="16">
        <f aca="true" t="shared" si="6" ref="BA10:BA41">(AG10+AK10+AO10+AW10+AY10)*3+(AI10+AU10)*1+(AM10+AQ10+AS10)*2</f>
        <v>180</v>
      </c>
      <c r="BB10" s="34">
        <f aca="true" t="shared" si="7" ref="BB10:BB41">BA10/$BA$9</f>
        <v>7.826086956521739</v>
      </c>
      <c r="BC10" s="16" t="str">
        <f aca="true" t="shared" si="8" ref="BC10:BC41">HLOOKUP(BB10,$CW$7:$DC$8,2)</f>
        <v>Khá</v>
      </c>
      <c r="BD10" s="16">
        <f aca="true" t="shared" si="9" ref="BD10:BD41">(MAX(AG10:AH10)+MAX(AK10:AL10)+MAX(AO10:AP10)+MAX(AW10:AX10)+MAX(AY10:AZ10))*3+(MAX(AI10:AJ10)+MAX(AU10:AV10))*1+(MAX(AM10:AN10)+MAX(AQ10:AR10)+MAX(AS10:AT10))*2</f>
        <v>180</v>
      </c>
      <c r="BE10" s="34">
        <f aca="true" t="shared" si="10" ref="BE10:BE41">BD10/$BD$9</f>
        <v>7.826086956521739</v>
      </c>
      <c r="BF10" s="16" t="str">
        <f aca="true" t="shared" si="11" ref="BF10:BF41">HLOOKUP(BE10,$CW$7:$DC$8,2)</f>
        <v>Khá</v>
      </c>
      <c r="BG10" s="16">
        <v>10</v>
      </c>
      <c r="BH10" s="16"/>
      <c r="BI10" s="16">
        <v>9</v>
      </c>
      <c r="BJ10" s="16"/>
      <c r="BK10" s="16">
        <v>9</v>
      </c>
      <c r="BL10" s="16"/>
      <c r="BM10" s="16">
        <v>9</v>
      </c>
      <c r="BN10" s="16"/>
      <c r="BO10" s="16">
        <v>9</v>
      </c>
      <c r="BP10" s="16"/>
      <c r="BQ10" s="16">
        <v>8</v>
      </c>
      <c r="BR10" s="16"/>
      <c r="BS10" s="16">
        <v>8</v>
      </c>
      <c r="BT10" s="16"/>
      <c r="BU10" s="16">
        <v>7</v>
      </c>
      <c r="BV10" s="16"/>
      <c r="BW10" s="16">
        <v>9</v>
      </c>
      <c r="BX10" s="16"/>
      <c r="BY10" s="16">
        <v>9</v>
      </c>
      <c r="BZ10" s="16"/>
      <c r="CA10" s="16">
        <v>9</v>
      </c>
      <c r="CB10" s="16"/>
      <c r="CC10" s="16">
        <v>9</v>
      </c>
      <c r="CD10" s="16"/>
      <c r="CE10" s="16">
        <v>9</v>
      </c>
      <c r="CF10" s="16"/>
      <c r="CG10" s="16">
        <v>6</v>
      </c>
      <c r="CH10" s="16"/>
      <c r="CI10" s="16">
        <f aca="true" t="shared" si="12" ref="CI10:CI41">(BG10+BW10)*4+(BI10+BM10+BQ10+CE10)*1+(BK10+BU10+CC10+CG10)*2+(BO10+BS10+BY10+CA10)*3</f>
        <v>278</v>
      </c>
      <c r="CJ10" s="34">
        <f aca="true" t="shared" si="13" ref="CJ10:CJ41">CI10/$CI$9</f>
        <v>8.6875</v>
      </c>
      <c r="CK10" s="16" t="str">
        <f aca="true" t="shared" si="14" ref="CK10:CK41">HLOOKUP(CJ10,$CW$7:$DC$8,2)</f>
        <v>Giỏi</v>
      </c>
      <c r="CL10" s="16">
        <f aca="true" t="shared" si="15" ref="CL10:CL41">(MAX(BG10:BH10)+MAX(BW10:BX10))*4+(MAX(BI10:BJ10)+MAX(BM10:BN10)+MAX(BQ10:BR10)+MAX(CE10:CF10))*1+(MAX(BK10:BL10)+MAX(BU10:BV10)+MAX(CC10:CD10)+MAX(CG10:CH10))*2+(MAX(BO10:BP10)+MAX(BS10:BT10)+MAX(BY10:BZ10)+MAX(CA10:CB10))*3</f>
        <v>278</v>
      </c>
      <c r="CM10" s="34">
        <f aca="true" t="shared" si="16" ref="CM10:CM41">CL10/$CL$9</f>
        <v>8.6875</v>
      </c>
      <c r="CN10" s="16" t="str">
        <f aca="true" t="shared" si="17" ref="CN10:CN41">HLOOKUP(CM10,$CW$7:$DC$8,2)</f>
        <v>Giỏi</v>
      </c>
      <c r="CO10" s="16">
        <f aca="true" t="shared" si="18" ref="CO10:CO41">BA10+CI10</f>
        <v>458</v>
      </c>
      <c r="CP10" s="34">
        <f aca="true" t="shared" si="19" ref="CP10:CP41">CO10/$CO$9</f>
        <v>8.327272727272728</v>
      </c>
      <c r="CQ10" s="37" t="str">
        <f aca="true" t="shared" si="20" ref="CQ10:CQ41">HLOOKUP(CP10,$CW$7:$DC$8,2)</f>
        <v>Giỏi</v>
      </c>
      <c r="CR10" s="16">
        <f aca="true" t="shared" si="21" ref="CR10:CR41">BD10+CL10</f>
        <v>458</v>
      </c>
      <c r="CS10" s="34">
        <f aca="true" t="shared" si="22" ref="CS10:CS41">CR10/$CR$9</f>
        <v>8.327272727272728</v>
      </c>
      <c r="CT10" s="16" t="str">
        <f aca="true" t="shared" si="23" ref="CT10:CT41">HLOOKUP(CS10,$CW$7:$DC$8,2)</f>
        <v>Giỏi</v>
      </c>
    </row>
    <row r="11" spans="1:98" ht="21.75" customHeight="1">
      <c r="A11" s="11">
        <v>2</v>
      </c>
      <c r="B11" s="12" t="s">
        <v>76</v>
      </c>
      <c r="C11" s="24" t="s">
        <v>117</v>
      </c>
      <c r="D11" s="25" t="s">
        <v>228</v>
      </c>
      <c r="E11" s="26" t="s">
        <v>3</v>
      </c>
      <c r="F11" s="27">
        <v>6</v>
      </c>
      <c r="G11" s="21">
        <v>8</v>
      </c>
      <c r="H11" s="21"/>
      <c r="I11" s="21">
        <v>5</v>
      </c>
      <c r="J11" s="21"/>
      <c r="K11" s="21">
        <v>7</v>
      </c>
      <c r="L11" s="21"/>
      <c r="M11" s="21">
        <v>8</v>
      </c>
      <c r="N11" s="21"/>
      <c r="O11" s="21">
        <v>7</v>
      </c>
      <c r="P11" s="21"/>
      <c r="Q11" s="21">
        <v>7</v>
      </c>
      <c r="R11" s="21"/>
      <c r="S11" s="21">
        <v>6</v>
      </c>
      <c r="T11" s="21"/>
      <c r="U11" s="21">
        <v>9</v>
      </c>
      <c r="V11" s="21"/>
      <c r="W11" s="21">
        <v>9</v>
      </c>
      <c r="X11" s="21"/>
      <c r="Y11" s="21">
        <v>8</v>
      </c>
      <c r="Z11" s="21"/>
      <c r="AA11" s="16">
        <f t="shared" si="0"/>
        <v>179</v>
      </c>
      <c r="AB11" s="16">
        <f t="shared" si="1"/>
        <v>7.458333333333333</v>
      </c>
      <c r="AC11" s="20" t="str">
        <f t="shared" si="2"/>
        <v>Khá</v>
      </c>
      <c r="AD11" s="16">
        <f t="shared" si="3"/>
        <v>179</v>
      </c>
      <c r="AE11" s="16">
        <f t="shared" si="4"/>
        <v>7.458333333333333</v>
      </c>
      <c r="AF11" s="20" t="str">
        <f t="shared" si="5"/>
        <v>Khá</v>
      </c>
      <c r="AG11" s="16">
        <v>9</v>
      </c>
      <c r="AH11" s="16"/>
      <c r="AI11" s="16">
        <v>10</v>
      </c>
      <c r="AJ11" s="16"/>
      <c r="AK11" s="16">
        <v>7</v>
      </c>
      <c r="AL11" s="16"/>
      <c r="AM11" s="16">
        <v>7</v>
      </c>
      <c r="AN11" s="16"/>
      <c r="AO11" s="16">
        <v>7</v>
      </c>
      <c r="AP11" s="16"/>
      <c r="AQ11" s="16">
        <v>8</v>
      </c>
      <c r="AR11" s="16"/>
      <c r="AS11" s="16">
        <v>9</v>
      </c>
      <c r="AT11" s="16"/>
      <c r="AU11" s="16">
        <v>10</v>
      </c>
      <c r="AV11" s="16"/>
      <c r="AW11" s="16">
        <v>9</v>
      </c>
      <c r="AX11" s="16"/>
      <c r="AY11" s="16">
        <v>9</v>
      </c>
      <c r="AZ11" s="16"/>
      <c r="BA11" s="16">
        <f t="shared" si="6"/>
        <v>191</v>
      </c>
      <c r="BB11" s="34">
        <f t="shared" si="7"/>
        <v>8.304347826086957</v>
      </c>
      <c r="BC11" s="16" t="str">
        <f t="shared" si="8"/>
        <v>Giỏi</v>
      </c>
      <c r="BD11" s="16">
        <f t="shared" si="9"/>
        <v>191</v>
      </c>
      <c r="BE11" s="34">
        <f t="shared" si="10"/>
        <v>8.304347826086957</v>
      </c>
      <c r="BF11" s="16" t="str">
        <f t="shared" si="11"/>
        <v>Giỏi</v>
      </c>
      <c r="BG11" s="16">
        <v>10</v>
      </c>
      <c r="BH11" s="16"/>
      <c r="BI11" s="16">
        <v>9</v>
      </c>
      <c r="BJ11" s="16"/>
      <c r="BK11" s="16">
        <v>6</v>
      </c>
      <c r="BL11" s="16"/>
      <c r="BM11" s="16">
        <v>7</v>
      </c>
      <c r="BN11" s="16"/>
      <c r="BO11" s="16">
        <v>7</v>
      </c>
      <c r="BP11" s="16"/>
      <c r="BQ11" s="16">
        <v>8</v>
      </c>
      <c r="BR11" s="16"/>
      <c r="BS11" s="16">
        <v>8</v>
      </c>
      <c r="BT11" s="16"/>
      <c r="BU11" s="16">
        <v>7</v>
      </c>
      <c r="BV11" s="16"/>
      <c r="BW11" s="16">
        <v>9</v>
      </c>
      <c r="BX11" s="16"/>
      <c r="BY11" s="16">
        <v>9</v>
      </c>
      <c r="BZ11" s="16"/>
      <c r="CA11" s="16">
        <v>8</v>
      </c>
      <c r="CB11" s="16"/>
      <c r="CC11" s="16">
        <v>9</v>
      </c>
      <c r="CD11" s="16"/>
      <c r="CE11" s="16">
        <v>8</v>
      </c>
      <c r="CF11" s="16"/>
      <c r="CG11" s="16">
        <v>8</v>
      </c>
      <c r="CH11" s="16"/>
      <c r="CI11" s="16">
        <f t="shared" si="12"/>
        <v>264</v>
      </c>
      <c r="CJ11" s="34">
        <f t="shared" si="13"/>
        <v>8.25</v>
      </c>
      <c r="CK11" s="16" t="str">
        <f t="shared" si="14"/>
        <v>Giỏi</v>
      </c>
      <c r="CL11" s="16">
        <f t="shared" si="15"/>
        <v>264</v>
      </c>
      <c r="CM11" s="34">
        <f t="shared" si="16"/>
        <v>8.25</v>
      </c>
      <c r="CN11" s="16" t="str">
        <f t="shared" si="17"/>
        <v>Giỏi</v>
      </c>
      <c r="CO11" s="16">
        <f t="shared" si="18"/>
        <v>455</v>
      </c>
      <c r="CP11" s="34">
        <f t="shared" si="19"/>
        <v>8.272727272727273</v>
      </c>
      <c r="CQ11" s="37" t="str">
        <f t="shared" si="20"/>
        <v>Giỏi</v>
      </c>
      <c r="CR11" s="16">
        <f t="shared" si="21"/>
        <v>455</v>
      </c>
      <c r="CS11" s="34">
        <f t="shared" si="22"/>
        <v>8.272727272727273</v>
      </c>
      <c r="CT11" s="16" t="str">
        <f t="shared" si="23"/>
        <v>Giỏi</v>
      </c>
    </row>
    <row r="12" spans="1:98" ht="21.75" customHeight="1">
      <c r="A12" s="11">
        <v>3</v>
      </c>
      <c r="B12" s="12" t="s">
        <v>60</v>
      </c>
      <c r="C12" s="24" t="s">
        <v>119</v>
      </c>
      <c r="D12" s="25" t="s">
        <v>230</v>
      </c>
      <c r="E12" s="26" t="s">
        <v>231</v>
      </c>
      <c r="F12" s="27">
        <v>1</v>
      </c>
      <c r="G12" s="21">
        <v>8</v>
      </c>
      <c r="H12" s="21"/>
      <c r="I12" s="21">
        <v>10</v>
      </c>
      <c r="J12" s="21"/>
      <c r="K12" s="21">
        <v>9</v>
      </c>
      <c r="L12" s="21"/>
      <c r="M12" s="21">
        <v>7</v>
      </c>
      <c r="N12" s="21"/>
      <c r="O12" s="21">
        <v>6</v>
      </c>
      <c r="P12" s="21"/>
      <c r="Q12" s="21">
        <v>8</v>
      </c>
      <c r="R12" s="21"/>
      <c r="S12" s="21">
        <v>6</v>
      </c>
      <c r="T12" s="21"/>
      <c r="U12" s="21">
        <v>9</v>
      </c>
      <c r="V12" s="21"/>
      <c r="W12" s="21">
        <v>7</v>
      </c>
      <c r="X12" s="21"/>
      <c r="Y12" s="21">
        <v>9</v>
      </c>
      <c r="Z12" s="21"/>
      <c r="AA12" s="16">
        <f t="shared" si="0"/>
        <v>186</v>
      </c>
      <c r="AB12" s="16">
        <f t="shared" si="1"/>
        <v>7.75</v>
      </c>
      <c r="AC12" s="20" t="str">
        <f t="shared" si="2"/>
        <v>Khá</v>
      </c>
      <c r="AD12" s="16">
        <f t="shared" si="3"/>
        <v>186</v>
      </c>
      <c r="AE12" s="16">
        <f t="shared" si="4"/>
        <v>7.75</v>
      </c>
      <c r="AF12" s="20" t="str">
        <f t="shared" si="5"/>
        <v>Khá</v>
      </c>
      <c r="AG12" s="16">
        <v>9</v>
      </c>
      <c r="AH12" s="16"/>
      <c r="AI12" s="16">
        <v>7</v>
      </c>
      <c r="AJ12" s="16"/>
      <c r="AK12" s="16">
        <v>6</v>
      </c>
      <c r="AL12" s="16"/>
      <c r="AM12" s="16">
        <v>7</v>
      </c>
      <c r="AN12" s="16"/>
      <c r="AO12" s="16">
        <v>7</v>
      </c>
      <c r="AP12" s="16"/>
      <c r="AQ12" s="16">
        <v>7</v>
      </c>
      <c r="AR12" s="16"/>
      <c r="AS12" s="16">
        <v>8</v>
      </c>
      <c r="AT12" s="16"/>
      <c r="AU12" s="16">
        <v>8</v>
      </c>
      <c r="AV12" s="16"/>
      <c r="AW12" s="16">
        <v>8</v>
      </c>
      <c r="AX12" s="16"/>
      <c r="AY12" s="16">
        <v>8</v>
      </c>
      <c r="AZ12" s="16"/>
      <c r="BA12" s="16">
        <f t="shared" si="6"/>
        <v>173</v>
      </c>
      <c r="BB12" s="34">
        <f t="shared" si="7"/>
        <v>7.521739130434782</v>
      </c>
      <c r="BC12" s="16" t="str">
        <f t="shared" si="8"/>
        <v>Khá</v>
      </c>
      <c r="BD12" s="16">
        <f t="shared" si="9"/>
        <v>173</v>
      </c>
      <c r="BE12" s="34">
        <f t="shared" si="10"/>
        <v>7.521739130434782</v>
      </c>
      <c r="BF12" s="16" t="str">
        <f t="shared" si="11"/>
        <v>Khá</v>
      </c>
      <c r="BG12" s="16">
        <v>10</v>
      </c>
      <c r="BH12" s="16"/>
      <c r="BI12" s="16">
        <v>10</v>
      </c>
      <c r="BJ12" s="16"/>
      <c r="BK12" s="16">
        <v>8</v>
      </c>
      <c r="BL12" s="16"/>
      <c r="BM12" s="16">
        <v>8</v>
      </c>
      <c r="BN12" s="16"/>
      <c r="BO12" s="16">
        <v>8</v>
      </c>
      <c r="BP12" s="16"/>
      <c r="BQ12" s="16">
        <v>9</v>
      </c>
      <c r="BR12" s="16"/>
      <c r="BS12" s="16">
        <v>8</v>
      </c>
      <c r="BT12" s="16"/>
      <c r="BU12" s="16">
        <v>7</v>
      </c>
      <c r="BV12" s="16"/>
      <c r="BW12" s="16">
        <v>9</v>
      </c>
      <c r="BX12" s="16"/>
      <c r="BY12" s="16">
        <v>9</v>
      </c>
      <c r="BZ12" s="16"/>
      <c r="CA12" s="16">
        <v>8</v>
      </c>
      <c r="CB12" s="16"/>
      <c r="CC12" s="16">
        <v>9</v>
      </c>
      <c r="CD12" s="16"/>
      <c r="CE12" s="16">
        <v>8</v>
      </c>
      <c r="CF12" s="16"/>
      <c r="CG12" s="16">
        <v>8</v>
      </c>
      <c r="CH12" s="16"/>
      <c r="CI12" s="16">
        <f t="shared" si="12"/>
        <v>274</v>
      </c>
      <c r="CJ12" s="34">
        <f t="shared" si="13"/>
        <v>8.5625</v>
      </c>
      <c r="CK12" s="16" t="str">
        <f t="shared" si="14"/>
        <v>Giỏi</v>
      </c>
      <c r="CL12" s="16">
        <f t="shared" si="15"/>
        <v>274</v>
      </c>
      <c r="CM12" s="34">
        <f t="shared" si="16"/>
        <v>8.5625</v>
      </c>
      <c r="CN12" s="16" t="str">
        <f t="shared" si="17"/>
        <v>Giỏi</v>
      </c>
      <c r="CO12" s="16">
        <f t="shared" si="18"/>
        <v>447</v>
      </c>
      <c r="CP12" s="34">
        <f t="shared" si="19"/>
        <v>8.127272727272727</v>
      </c>
      <c r="CQ12" s="37" t="str">
        <f t="shared" si="20"/>
        <v>Giỏi</v>
      </c>
      <c r="CR12" s="16">
        <f t="shared" si="21"/>
        <v>447</v>
      </c>
      <c r="CS12" s="34">
        <f t="shared" si="22"/>
        <v>8.127272727272727</v>
      </c>
      <c r="CT12" s="16" t="str">
        <f t="shared" si="23"/>
        <v>Giỏi</v>
      </c>
    </row>
    <row r="13" spans="1:98" ht="21.75" customHeight="1">
      <c r="A13" s="11">
        <v>4</v>
      </c>
      <c r="B13" s="12" t="s">
        <v>77</v>
      </c>
      <c r="C13" s="24" t="s">
        <v>121</v>
      </c>
      <c r="D13" s="25" t="s">
        <v>188</v>
      </c>
      <c r="E13" s="26" t="s">
        <v>186</v>
      </c>
      <c r="F13" s="27">
        <v>4</v>
      </c>
      <c r="G13" s="21">
        <v>8</v>
      </c>
      <c r="H13" s="21"/>
      <c r="I13" s="21">
        <v>7</v>
      </c>
      <c r="J13" s="21"/>
      <c r="K13" s="21">
        <v>7</v>
      </c>
      <c r="L13" s="21"/>
      <c r="M13" s="21">
        <v>7</v>
      </c>
      <c r="N13" s="21"/>
      <c r="O13" s="21">
        <v>8</v>
      </c>
      <c r="P13" s="21"/>
      <c r="Q13" s="21">
        <v>9</v>
      </c>
      <c r="R13" s="21"/>
      <c r="S13" s="21">
        <v>5</v>
      </c>
      <c r="T13" s="21"/>
      <c r="U13" s="21">
        <v>9</v>
      </c>
      <c r="V13" s="21"/>
      <c r="W13" s="21">
        <v>9</v>
      </c>
      <c r="X13" s="21"/>
      <c r="Y13" s="21">
        <v>4</v>
      </c>
      <c r="Z13" s="21">
        <v>6</v>
      </c>
      <c r="AA13" s="16">
        <f t="shared" si="0"/>
        <v>177</v>
      </c>
      <c r="AB13" s="16">
        <f t="shared" si="1"/>
        <v>7.375</v>
      </c>
      <c r="AC13" s="20" t="str">
        <f t="shared" si="2"/>
        <v>Khá</v>
      </c>
      <c r="AD13" s="16">
        <f t="shared" si="3"/>
        <v>179</v>
      </c>
      <c r="AE13" s="16">
        <f t="shared" si="4"/>
        <v>7.458333333333333</v>
      </c>
      <c r="AF13" s="20" t="str">
        <f t="shared" si="5"/>
        <v>Khá</v>
      </c>
      <c r="AG13" s="16">
        <v>8</v>
      </c>
      <c r="AH13" s="16"/>
      <c r="AI13" s="16">
        <v>9</v>
      </c>
      <c r="AJ13" s="16"/>
      <c r="AK13" s="16">
        <v>7</v>
      </c>
      <c r="AL13" s="16"/>
      <c r="AM13" s="16">
        <v>7</v>
      </c>
      <c r="AN13" s="16"/>
      <c r="AO13" s="16">
        <v>6</v>
      </c>
      <c r="AP13" s="16"/>
      <c r="AQ13" s="16">
        <v>8</v>
      </c>
      <c r="AR13" s="16"/>
      <c r="AS13" s="16">
        <v>8</v>
      </c>
      <c r="AT13" s="16"/>
      <c r="AU13" s="16">
        <v>10</v>
      </c>
      <c r="AV13" s="16"/>
      <c r="AW13" s="16">
        <v>9</v>
      </c>
      <c r="AX13" s="16"/>
      <c r="AY13" s="16">
        <v>8</v>
      </c>
      <c r="AZ13" s="16"/>
      <c r="BA13" s="16">
        <f t="shared" si="6"/>
        <v>179</v>
      </c>
      <c r="BB13" s="34">
        <f t="shared" si="7"/>
        <v>7.782608695652174</v>
      </c>
      <c r="BC13" s="16" t="str">
        <f t="shared" si="8"/>
        <v>Khá</v>
      </c>
      <c r="BD13" s="16">
        <f t="shared" si="9"/>
        <v>179</v>
      </c>
      <c r="BE13" s="34">
        <f t="shared" si="10"/>
        <v>7.782608695652174</v>
      </c>
      <c r="BF13" s="16" t="str">
        <f t="shared" si="11"/>
        <v>Khá</v>
      </c>
      <c r="BG13" s="16">
        <v>10</v>
      </c>
      <c r="BH13" s="16"/>
      <c r="BI13" s="16">
        <v>9</v>
      </c>
      <c r="BJ13" s="16"/>
      <c r="BK13" s="16">
        <v>7</v>
      </c>
      <c r="BL13" s="16"/>
      <c r="BM13" s="16">
        <v>8</v>
      </c>
      <c r="BN13" s="16"/>
      <c r="BO13" s="16">
        <v>8</v>
      </c>
      <c r="BP13" s="16"/>
      <c r="BQ13" s="16">
        <v>9</v>
      </c>
      <c r="BR13" s="16"/>
      <c r="BS13" s="16">
        <v>8</v>
      </c>
      <c r="BT13" s="16"/>
      <c r="BU13" s="16">
        <v>7</v>
      </c>
      <c r="BV13" s="16"/>
      <c r="BW13" s="16">
        <v>9</v>
      </c>
      <c r="BX13" s="16"/>
      <c r="BY13" s="16">
        <v>9</v>
      </c>
      <c r="BZ13" s="16"/>
      <c r="CA13" s="16">
        <v>7</v>
      </c>
      <c r="CB13" s="16"/>
      <c r="CC13" s="16">
        <v>9</v>
      </c>
      <c r="CD13" s="16"/>
      <c r="CE13" s="16">
        <v>7</v>
      </c>
      <c r="CF13" s="16"/>
      <c r="CG13" s="16">
        <v>7</v>
      </c>
      <c r="CH13" s="16"/>
      <c r="CI13" s="16">
        <f t="shared" si="12"/>
        <v>265</v>
      </c>
      <c r="CJ13" s="34">
        <f t="shared" si="13"/>
        <v>8.28125</v>
      </c>
      <c r="CK13" s="16" t="str">
        <f t="shared" si="14"/>
        <v>Giỏi</v>
      </c>
      <c r="CL13" s="16">
        <f t="shared" si="15"/>
        <v>265</v>
      </c>
      <c r="CM13" s="34">
        <f t="shared" si="16"/>
        <v>8.28125</v>
      </c>
      <c r="CN13" s="16" t="str">
        <f t="shared" si="17"/>
        <v>Giỏi</v>
      </c>
      <c r="CO13" s="16">
        <f t="shared" si="18"/>
        <v>444</v>
      </c>
      <c r="CP13" s="34">
        <f t="shared" si="19"/>
        <v>8.072727272727272</v>
      </c>
      <c r="CQ13" s="37" t="str">
        <f t="shared" si="20"/>
        <v>Giỏi</v>
      </c>
      <c r="CR13" s="16">
        <f t="shared" si="21"/>
        <v>444</v>
      </c>
      <c r="CS13" s="34">
        <f t="shared" si="22"/>
        <v>8.072727272727272</v>
      </c>
      <c r="CT13" s="16" t="str">
        <f t="shared" si="23"/>
        <v>Giỏi</v>
      </c>
    </row>
    <row r="14" spans="1:98" ht="21.75" customHeight="1">
      <c r="A14" s="11">
        <v>5</v>
      </c>
      <c r="B14" s="12" t="s">
        <v>28</v>
      </c>
      <c r="C14" s="24" t="s">
        <v>122</v>
      </c>
      <c r="D14" s="25" t="s">
        <v>277</v>
      </c>
      <c r="E14" s="26" t="s">
        <v>278</v>
      </c>
      <c r="F14" s="27">
        <v>4</v>
      </c>
      <c r="G14" s="21">
        <v>7</v>
      </c>
      <c r="H14" s="21"/>
      <c r="I14" s="21">
        <v>7</v>
      </c>
      <c r="J14" s="21"/>
      <c r="K14" s="21">
        <v>8</v>
      </c>
      <c r="L14" s="21"/>
      <c r="M14" s="21">
        <v>6</v>
      </c>
      <c r="N14" s="21"/>
      <c r="O14" s="21">
        <v>7</v>
      </c>
      <c r="P14" s="21"/>
      <c r="Q14" s="21">
        <v>6</v>
      </c>
      <c r="R14" s="21"/>
      <c r="S14" s="21">
        <v>3</v>
      </c>
      <c r="T14" s="21">
        <v>8</v>
      </c>
      <c r="U14" s="21">
        <v>6</v>
      </c>
      <c r="V14" s="21"/>
      <c r="W14" s="21">
        <v>9</v>
      </c>
      <c r="X14" s="21"/>
      <c r="Y14" s="21">
        <v>8</v>
      </c>
      <c r="Z14" s="21"/>
      <c r="AA14" s="16">
        <f t="shared" si="0"/>
        <v>161</v>
      </c>
      <c r="AB14" s="16">
        <f t="shared" si="1"/>
        <v>6.708333333333333</v>
      </c>
      <c r="AC14" s="20" t="str">
        <f t="shared" si="2"/>
        <v>TBK</v>
      </c>
      <c r="AD14" s="16">
        <f t="shared" si="3"/>
        <v>176</v>
      </c>
      <c r="AE14" s="16">
        <f t="shared" si="4"/>
        <v>7.333333333333333</v>
      </c>
      <c r="AF14" s="20" t="str">
        <f t="shared" si="5"/>
        <v>Khá</v>
      </c>
      <c r="AG14" s="16">
        <v>9</v>
      </c>
      <c r="AH14" s="16"/>
      <c r="AI14" s="16">
        <v>9</v>
      </c>
      <c r="AJ14" s="16"/>
      <c r="AK14" s="16">
        <v>7</v>
      </c>
      <c r="AL14" s="16"/>
      <c r="AM14" s="16">
        <v>6</v>
      </c>
      <c r="AN14" s="16"/>
      <c r="AO14" s="16">
        <v>6</v>
      </c>
      <c r="AP14" s="16"/>
      <c r="AQ14" s="16">
        <v>8</v>
      </c>
      <c r="AR14" s="16"/>
      <c r="AS14" s="16">
        <v>8</v>
      </c>
      <c r="AT14" s="16"/>
      <c r="AU14" s="16">
        <v>8</v>
      </c>
      <c r="AV14" s="16"/>
      <c r="AW14" s="16">
        <v>9</v>
      </c>
      <c r="AX14" s="16"/>
      <c r="AY14" s="16">
        <v>9</v>
      </c>
      <c r="AZ14" s="16"/>
      <c r="BA14" s="16">
        <f t="shared" si="6"/>
        <v>181</v>
      </c>
      <c r="BB14" s="34">
        <f t="shared" si="7"/>
        <v>7.869565217391305</v>
      </c>
      <c r="BC14" s="16" t="str">
        <f t="shared" si="8"/>
        <v>Khá</v>
      </c>
      <c r="BD14" s="16">
        <f t="shared" si="9"/>
        <v>181</v>
      </c>
      <c r="BE14" s="34">
        <f t="shared" si="10"/>
        <v>7.869565217391305</v>
      </c>
      <c r="BF14" s="16" t="str">
        <f t="shared" si="11"/>
        <v>Khá</v>
      </c>
      <c r="BG14" s="16">
        <v>9</v>
      </c>
      <c r="BH14" s="16"/>
      <c r="BI14" s="16">
        <v>8</v>
      </c>
      <c r="BJ14" s="16"/>
      <c r="BK14" s="16">
        <v>7</v>
      </c>
      <c r="BL14" s="16"/>
      <c r="BM14" s="16">
        <v>8</v>
      </c>
      <c r="BN14" s="16"/>
      <c r="BO14" s="16">
        <v>8</v>
      </c>
      <c r="BP14" s="16"/>
      <c r="BQ14" s="16">
        <v>8</v>
      </c>
      <c r="BR14" s="16"/>
      <c r="BS14" s="16">
        <v>8</v>
      </c>
      <c r="BT14" s="16"/>
      <c r="BU14" s="16">
        <v>7</v>
      </c>
      <c r="BV14" s="16"/>
      <c r="BW14" s="16">
        <v>9</v>
      </c>
      <c r="BX14" s="16"/>
      <c r="BY14" s="16">
        <v>8</v>
      </c>
      <c r="BZ14" s="16"/>
      <c r="CA14" s="16">
        <v>8</v>
      </c>
      <c r="CB14" s="16"/>
      <c r="CC14" s="16">
        <v>8</v>
      </c>
      <c r="CD14" s="16"/>
      <c r="CE14" s="16">
        <v>8</v>
      </c>
      <c r="CF14" s="16"/>
      <c r="CG14" s="16">
        <v>7</v>
      </c>
      <c r="CH14" s="16"/>
      <c r="CI14" s="16">
        <f t="shared" si="12"/>
        <v>258</v>
      </c>
      <c r="CJ14" s="34">
        <f t="shared" si="13"/>
        <v>8.0625</v>
      </c>
      <c r="CK14" s="16" t="str">
        <f t="shared" si="14"/>
        <v>Giỏi</v>
      </c>
      <c r="CL14" s="16">
        <f t="shared" si="15"/>
        <v>258</v>
      </c>
      <c r="CM14" s="34">
        <f t="shared" si="16"/>
        <v>8.0625</v>
      </c>
      <c r="CN14" s="16" t="str">
        <f t="shared" si="17"/>
        <v>Giỏi</v>
      </c>
      <c r="CO14" s="16">
        <f t="shared" si="18"/>
        <v>439</v>
      </c>
      <c r="CP14" s="34">
        <f t="shared" si="19"/>
        <v>7.9818181818181815</v>
      </c>
      <c r="CQ14" s="37" t="str">
        <f t="shared" si="20"/>
        <v>Khá</v>
      </c>
      <c r="CR14" s="16">
        <f t="shared" si="21"/>
        <v>439</v>
      </c>
      <c r="CS14" s="34">
        <f t="shared" si="22"/>
        <v>7.9818181818181815</v>
      </c>
      <c r="CT14" s="16" t="str">
        <f t="shared" si="23"/>
        <v>Khá</v>
      </c>
    </row>
    <row r="15" spans="1:98" ht="21.75" customHeight="1">
      <c r="A15" s="11">
        <v>6</v>
      </c>
      <c r="B15" s="12" t="s">
        <v>29</v>
      </c>
      <c r="C15" s="24" t="s">
        <v>124</v>
      </c>
      <c r="D15" s="25" t="s">
        <v>190</v>
      </c>
      <c r="E15" s="26" t="s">
        <v>252</v>
      </c>
      <c r="F15" s="27">
        <v>2</v>
      </c>
      <c r="G15" s="21">
        <v>8</v>
      </c>
      <c r="H15" s="21"/>
      <c r="I15" s="21">
        <v>6</v>
      </c>
      <c r="J15" s="21"/>
      <c r="K15" s="21">
        <v>6</v>
      </c>
      <c r="L15" s="21"/>
      <c r="M15" s="21">
        <v>7</v>
      </c>
      <c r="N15" s="21"/>
      <c r="O15" s="21">
        <v>8</v>
      </c>
      <c r="P15" s="21"/>
      <c r="Q15" s="21">
        <v>7</v>
      </c>
      <c r="R15" s="21"/>
      <c r="S15" s="21">
        <v>5</v>
      </c>
      <c r="T15" s="21"/>
      <c r="U15" s="21">
        <v>8</v>
      </c>
      <c r="V15" s="21"/>
      <c r="W15" s="21">
        <v>8</v>
      </c>
      <c r="X15" s="21"/>
      <c r="Y15" s="21">
        <v>9</v>
      </c>
      <c r="Z15" s="21"/>
      <c r="AA15" s="16">
        <f t="shared" si="0"/>
        <v>167</v>
      </c>
      <c r="AB15" s="16">
        <f t="shared" si="1"/>
        <v>6.958333333333333</v>
      </c>
      <c r="AC15" s="20" t="str">
        <f t="shared" si="2"/>
        <v>TBK</v>
      </c>
      <c r="AD15" s="16">
        <f t="shared" si="3"/>
        <v>167</v>
      </c>
      <c r="AE15" s="16">
        <f t="shared" si="4"/>
        <v>6.958333333333333</v>
      </c>
      <c r="AF15" s="20" t="str">
        <f t="shared" si="5"/>
        <v>TBK</v>
      </c>
      <c r="AG15" s="16">
        <v>8</v>
      </c>
      <c r="AH15" s="16"/>
      <c r="AI15" s="16">
        <v>10</v>
      </c>
      <c r="AJ15" s="16"/>
      <c r="AK15" s="16">
        <v>6</v>
      </c>
      <c r="AL15" s="16"/>
      <c r="AM15" s="16">
        <v>3</v>
      </c>
      <c r="AN15" s="16">
        <v>5</v>
      </c>
      <c r="AO15" s="16">
        <v>6</v>
      </c>
      <c r="AP15" s="16"/>
      <c r="AQ15" s="16">
        <v>8</v>
      </c>
      <c r="AR15" s="16"/>
      <c r="AS15" s="16">
        <v>8</v>
      </c>
      <c r="AT15" s="16"/>
      <c r="AU15" s="16">
        <v>10</v>
      </c>
      <c r="AV15" s="16"/>
      <c r="AW15" s="16">
        <v>9</v>
      </c>
      <c r="AX15" s="16"/>
      <c r="AY15" s="16">
        <v>9</v>
      </c>
      <c r="AZ15" s="16"/>
      <c r="BA15" s="16">
        <f t="shared" si="6"/>
        <v>172</v>
      </c>
      <c r="BB15" s="34">
        <f t="shared" si="7"/>
        <v>7.478260869565218</v>
      </c>
      <c r="BC15" s="16" t="str">
        <f t="shared" si="8"/>
        <v>Khá</v>
      </c>
      <c r="BD15" s="16">
        <f t="shared" si="9"/>
        <v>176</v>
      </c>
      <c r="BE15" s="34">
        <f t="shared" si="10"/>
        <v>7.6521739130434785</v>
      </c>
      <c r="BF15" s="16" t="str">
        <f t="shared" si="11"/>
        <v>Khá</v>
      </c>
      <c r="BG15" s="16">
        <v>9</v>
      </c>
      <c r="BH15" s="16"/>
      <c r="BI15" s="16">
        <v>9</v>
      </c>
      <c r="BJ15" s="16"/>
      <c r="BK15" s="16">
        <v>8</v>
      </c>
      <c r="BL15" s="16"/>
      <c r="BM15" s="16">
        <v>8</v>
      </c>
      <c r="BN15" s="16"/>
      <c r="BO15" s="16">
        <v>7</v>
      </c>
      <c r="BP15" s="16"/>
      <c r="BQ15" s="16">
        <v>9</v>
      </c>
      <c r="BR15" s="16"/>
      <c r="BS15" s="16">
        <v>7</v>
      </c>
      <c r="BT15" s="16"/>
      <c r="BU15" s="16">
        <v>7</v>
      </c>
      <c r="BV15" s="16"/>
      <c r="BW15" s="16">
        <v>8</v>
      </c>
      <c r="BX15" s="16"/>
      <c r="BY15" s="16">
        <v>9</v>
      </c>
      <c r="BZ15" s="16"/>
      <c r="CA15" s="16">
        <v>7</v>
      </c>
      <c r="CB15" s="16"/>
      <c r="CC15" s="16">
        <v>9</v>
      </c>
      <c r="CD15" s="16"/>
      <c r="CE15" s="16">
        <v>7</v>
      </c>
      <c r="CF15" s="16"/>
      <c r="CG15" s="16">
        <v>7</v>
      </c>
      <c r="CH15" s="16"/>
      <c r="CI15" s="16">
        <f t="shared" si="12"/>
        <v>253</v>
      </c>
      <c r="CJ15" s="34">
        <f t="shared" si="13"/>
        <v>7.90625</v>
      </c>
      <c r="CK15" s="16" t="str">
        <f t="shared" si="14"/>
        <v>Khá</v>
      </c>
      <c r="CL15" s="16">
        <f t="shared" si="15"/>
        <v>253</v>
      </c>
      <c r="CM15" s="34">
        <f t="shared" si="16"/>
        <v>7.90625</v>
      </c>
      <c r="CN15" s="16" t="str">
        <f t="shared" si="17"/>
        <v>Khá</v>
      </c>
      <c r="CO15" s="16">
        <f t="shared" si="18"/>
        <v>425</v>
      </c>
      <c r="CP15" s="34">
        <f t="shared" si="19"/>
        <v>7.7272727272727275</v>
      </c>
      <c r="CQ15" s="37" t="str">
        <f t="shared" si="20"/>
        <v>Khá</v>
      </c>
      <c r="CR15" s="16">
        <f t="shared" si="21"/>
        <v>429</v>
      </c>
      <c r="CS15" s="34">
        <f t="shared" si="22"/>
        <v>7.8</v>
      </c>
      <c r="CT15" s="16" t="str">
        <f t="shared" si="23"/>
        <v>Khá</v>
      </c>
    </row>
    <row r="16" spans="1:98" ht="21.75" customHeight="1">
      <c r="A16" s="11">
        <v>7</v>
      </c>
      <c r="B16" s="12" t="s">
        <v>30</v>
      </c>
      <c r="C16" s="24" t="s">
        <v>127</v>
      </c>
      <c r="D16" s="25" t="s">
        <v>149</v>
      </c>
      <c r="E16" s="26" t="s">
        <v>150</v>
      </c>
      <c r="F16" s="27">
        <v>4</v>
      </c>
      <c r="G16" s="21">
        <v>7</v>
      </c>
      <c r="H16" s="21"/>
      <c r="I16" s="21">
        <v>7</v>
      </c>
      <c r="J16" s="21"/>
      <c r="K16" s="21">
        <v>7</v>
      </c>
      <c r="L16" s="21"/>
      <c r="M16" s="21">
        <v>7</v>
      </c>
      <c r="N16" s="21"/>
      <c r="O16" s="21">
        <v>6</v>
      </c>
      <c r="P16" s="21"/>
      <c r="Q16" s="21">
        <v>8</v>
      </c>
      <c r="R16" s="21"/>
      <c r="S16" s="21">
        <v>5</v>
      </c>
      <c r="T16" s="21"/>
      <c r="U16" s="21">
        <v>7</v>
      </c>
      <c r="V16" s="21"/>
      <c r="W16" s="21">
        <v>9</v>
      </c>
      <c r="X16" s="21"/>
      <c r="Y16" s="21">
        <v>7</v>
      </c>
      <c r="Z16" s="21"/>
      <c r="AA16" s="16">
        <f t="shared" si="0"/>
        <v>168</v>
      </c>
      <c r="AB16" s="16">
        <f t="shared" si="1"/>
        <v>7</v>
      </c>
      <c r="AC16" s="20" t="str">
        <f t="shared" si="2"/>
        <v>Khá</v>
      </c>
      <c r="AD16" s="16">
        <f t="shared" si="3"/>
        <v>168</v>
      </c>
      <c r="AE16" s="16">
        <f t="shared" si="4"/>
        <v>7</v>
      </c>
      <c r="AF16" s="20" t="str">
        <f t="shared" si="5"/>
        <v>Khá</v>
      </c>
      <c r="AG16" s="16">
        <v>8</v>
      </c>
      <c r="AH16" s="16"/>
      <c r="AI16" s="16">
        <v>9</v>
      </c>
      <c r="AJ16" s="16"/>
      <c r="AK16" s="16">
        <v>7</v>
      </c>
      <c r="AL16" s="16"/>
      <c r="AM16" s="16">
        <v>7</v>
      </c>
      <c r="AN16" s="16"/>
      <c r="AO16" s="16">
        <v>6</v>
      </c>
      <c r="AP16" s="16"/>
      <c r="AQ16" s="16">
        <v>8</v>
      </c>
      <c r="AR16" s="16"/>
      <c r="AS16" s="16">
        <v>8</v>
      </c>
      <c r="AT16" s="16"/>
      <c r="AU16" s="16">
        <v>10</v>
      </c>
      <c r="AV16" s="16"/>
      <c r="AW16" s="16">
        <v>9</v>
      </c>
      <c r="AX16" s="16"/>
      <c r="AY16" s="16">
        <v>6</v>
      </c>
      <c r="AZ16" s="16"/>
      <c r="BA16" s="16">
        <f t="shared" si="6"/>
        <v>173</v>
      </c>
      <c r="BB16" s="34">
        <f t="shared" si="7"/>
        <v>7.521739130434782</v>
      </c>
      <c r="BC16" s="16" t="str">
        <f t="shared" si="8"/>
        <v>Khá</v>
      </c>
      <c r="BD16" s="16">
        <f t="shared" si="9"/>
        <v>173</v>
      </c>
      <c r="BE16" s="34">
        <f t="shared" si="10"/>
        <v>7.521739130434782</v>
      </c>
      <c r="BF16" s="16" t="str">
        <f t="shared" si="11"/>
        <v>Khá</v>
      </c>
      <c r="BG16" s="16">
        <v>9</v>
      </c>
      <c r="BH16" s="16"/>
      <c r="BI16" s="16">
        <v>8</v>
      </c>
      <c r="BJ16" s="16"/>
      <c r="BK16" s="16">
        <v>9</v>
      </c>
      <c r="BL16" s="16"/>
      <c r="BM16" s="16">
        <v>8</v>
      </c>
      <c r="BN16" s="16"/>
      <c r="BO16" s="16">
        <v>7</v>
      </c>
      <c r="BP16" s="16"/>
      <c r="BQ16" s="16">
        <v>9</v>
      </c>
      <c r="BR16" s="16"/>
      <c r="BS16" s="16">
        <v>7</v>
      </c>
      <c r="BT16" s="16"/>
      <c r="BU16" s="16">
        <v>8</v>
      </c>
      <c r="BV16" s="16"/>
      <c r="BW16" s="16">
        <v>8</v>
      </c>
      <c r="BX16" s="16"/>
      <c r="BY16" s="16">
        <v>9</v>
      </c>
      <c r="BZ16" s="16"/>
      <c r="CA16" s="16">
        <v>7</v>
      </c>
      <c r="CB16" s="16"/>
      <c r="CC16" s="16">
        <v>7</v>
      </c>
      <c r="CD16" s="16"/>
      <c r="CE16" s="16">
        <v>8</v>
      </c>
      <c r="CF16" s="16"/>
      <c r="CG16" s="16">
        <v>8</v>
      </c>
      <c r="CH16" s="16"/>
      <c r="CI16" s="16">
        <f t="shared" si="12"/>
        <v>255</v>
      </c>
      <c r="CJ16" s="34">
        <f t="shared" si="13"/>
        <v>7.96875</v>
      </c>
      <c r="CK16" s="16" t="str">
        <f t="shared" si="14"/>
        <v>Khá</v>
      </c>
      <c r="CL16" s="16">
        <f t="shared" si="15"/>
        <v>255</v>
      </c>
      <c r="CM16" s="34">
        <f t="shared" si="16"/>
        <v>7.96875</v>
      </c>
      <c r="CN16" s="16" t="str">
        <f t="shared" si="17"/>
        <v>Khá</v>
      </c>
      <c r="CO16" s="16">
        <f t="shared" si="18"/>
        <v>428</v>
      </c>
      <c r="CP16" s="34">
        <f t="shared" si="19"/>
        <v>7.781818181818182</v>
      </c>
      <c r="CQ16" s="37" t="str">
        <f t="shared" si="20"/>
        <v>Khá</v>
      </c>
      <c r="CR16" s="16">
        <f t="shared" si="21"/>
        <v>428</v>
      </c>
      <c r="CS16" s="34">
        <f t="shared" si="22"/>
        <v>7.781818181818182</v>
      </c>
      <c r="CT16" s="16" t="str">
        <f t="shared" si="23"/>
        <v>Khá</v>
      </c>
    </row>
    <row r="17" spans="1:98" ht="21.75" customHeight="1">
      <c r="A17" s="11">
        <v>8</v>
      </c>
      <c r="B17" s="12" t="s">
        <v>45</v>
      </c>
      <c r="C17" s="24" t="s">
        <v>129</v>
      </c>
      <c r="D17" s="25" t="s">
        <v>233</v>
      </c>
      <c r="E17" s="26" t="s">
        <v>234</v>
      </c>
      <c r="F17" s="27">
        <v>2</v>
      </c>
      <c r="G17" s="21">
        <v>7</v>
      </c>
      <c r="H17" s="21"/>
      <c r="I17" s="21">
        <v>6</v>
      </c>
      <c r="J17" s="21"/>
      <c r="K17" s="21">
        <v>6</v>
      </c>
      <c r="L17" s="21"/>
      <c r="M17" s="21">
        <v>6</v>
      </c>
      <c r="N17" s="21"/>
      <c r="O17" s="21">
        <v>6</v>
      </c>
      <c r="P17" s="21"/>
      <c r="Q17" s="21">
        <v>8</v>
      </c>
      <c r="R17" s="21"/>
      <c r="S17" s="21">
        <v>6</v>
      </c>
      <c r="T17" s="21"/>
      <c r="U17" s="21">
        <v>6</v>
      </c>
      <c r="V17" s="21"/>
      <c r="W17" s="21">
        <v>8</v>
      </c>
      <c r="X17" s="21"/>
      <c r="Y17" s="21">
        <v>6</v>
      </c>
      <c r="Z17" s="21"/>
      <c r="AA17" s="16">
        <f t="shared" si="0"/>
        <v>156</v>
      </c>
      <c r="AB17" s="16">
        <f t="shared" si="1"/>
        <v>6.5</v>
      </c>
      <c r="AC17" s="20" t="str">
        <f t="shared" si="2"/>
        <v>TBK</v>
      </c>
      <c r="AD17" s="16">
        <f t="shared" si="3"/>
        <v>156</v>
      </c>
      <c r="AE17" s="16">
        <f t="shared" si="4"/>
        <v>6.5</v>
      </c>
      <c r="AF17" s="20" t="str">
        <f t="shared" si="5"/>
        <v>TBK</v>
      </c>
      <c r="AG17" s="16">
        <v>8</v>
      </c>
      <c r="AH17" s="16"/>
      <c r="AI17" s="16">
        <v>7</v>
      </c>
      <c r="AJ17" s="16"/>
      <c r="AK17" s="16">
        <v>6</v>
      </c>
      <c r="AL17" s="16"/>
      <c r="AM17" s="16">
        <v>6</v>
      </c>
      <c r="AN17" s="16"/>
      <c r="AO17" s="16">
        <v>6</v>
      </c>
      <c r="AP17" s="16"/>
      <c r="AQ17" s="16">
        <v>7</v>
      </c>
      <c r="AR17" s="16"/>
      <c r="AS17" s="16">
        <v>7</v>
      </c>
      <c r="AT17" s="16"/>
      <c r="AU17" s="16">
        <v>7</v>
      </c>
      <c r="AV17" s="16"/>
      <c r="AW17" s="16">
        <v>9</v>
      </c>
      <c r="AX17" s="16"/>
      <c r="AY17" s="16">
        <v>9</v>
      </c>
      <c r="AZ17" s="16"/>
      <c r="BA17" s="16">
        <f t="shared" si="6"/>
        <v>168</v>
      </c>
      <c r="BB17" s="34">
        <f t="shared" si="7"/>
        <v>7.304347826086956</v>
      </c>
      <c r="BC17" s="16" t="str">
        <f t="shared" si="8"/>
        <v>Khá</v>
      </c>
      <c r="BD17" s="16">
        <f t="shared" si="9"/>
        <v>168</v>
      </c>
      <c r="BE17" s="34">
        <f t="shared" si="10"/>
        <v>7.304347826086956</v>
      </c>
      <c r="BF17" s="16" t="str">
        <f t="shared" si="11"/>
        <v>Khá</v>
      </c>
      <c r="BG17" s="16">
        <v>9</v>
      </c>
      <c r="BH17" s="16"/>
      <c r="BI17" s="16">
        <v>9</v>
      </c>
      <c r="BJ17" s="16"/>
      <c r="BK17" s="16">
        <v>9</v>
      </c>
      <c r="BL17" s="16"/>
      <c r="BM17" s="16">
        <v>9</v>
      </c>
      <c r="BN17" s="16"/>
      <c r="BO17" s="16">
        <v>7</v>
      </c>
      <c r="BP17" s="16"/>
      <c r="BQ17" s="16">
        <v>8</v>
      </c>
      <c r="BR17" s="16"/>
      <c r="BS17" s="16">
        <v>8</v>
      </c>
      <c r="BT17" s="16"/>
      <c r="BU17" s="16">
        <v>6</v>
      </c>
      <c r="BV17" s="16"/>
      <c r="BW17" s="16">
        <v>8</v>
      </c>
      <c r="BX17" s="16"/>
      <c r="BY17" s="16">
        <v>9</v>
      </c>
      <c r="BZ17" s="16"/>
      <c r="CA17" s="16">
        <v>9</v>
      </c>
      <c r="CB17" s="16"/>
      <c r="CC17" s="16">
        <v>8</v>
      </c>
      <c r="CD17" s="16"/>
      <c r="CE17" s="16">
        <v>8</v>
      </c>
      <c r="CF17" s="16"/>
      <c r="CG17" s="16">
        <v>6</v>
      </c>
      <c r="CH17" s="16"/>
      <c r="CI17" s="16">
        <f t="shared" si="12"/>
        <v>259</v>
      </c>
      <c r="CJ17" s="34">
        <f t="shared" si="13"/>
        <v>8.09375</v>
      </c>
      <c r="CK17" s="16" t="str">
        <f t="shared" si="14"/>
        <v>Giỏi</v>
      </c>
      <c r="CL17" s="16">
        <f t="shared" si="15"/>
        <v>259</v>
      </c>
      <c r="CM17" s="34">
        <f t="shared" si="16"/>
        <v>8.09375</v>
      </c>
      <c r="CN17" s="16" t="str">
        <f t="shared" si="17"/>
        <v>Giỏi</v>
      </c>
      <c r="CO17" s="16">
        <f t="shared" si="18"/>
        <v>427</v>
      </c>
      <c r="CP17" s="34">
        <f t="shared" si="19"/>
        <v>7.763636363636364</v>
      </c>
      <c r="CQ17" s="37" t="str">
        <f t="shared" si="20"/>
        <v>Khá</v>
      </c>
      <c r="CR17" s="16">
        <f t="shared" si="21"/>
        <v>427</v>
      </c>
      <c r="CS17" s="34">
        <f t="shared" si="22"/>
        <v>7.763636363636364</v>
      </c>
      <c r="CT17" s="16" t="str">
        <f t="shared" si="23"/>
        <v>Khá</v>
      </c>
    </row>
    <row r="18" spans="1:98" ht="21.75" customHeight="1">
      <c r="A18" s="11">
        <v>9</v>
      </c>
      <c r="B18" s="12" t="s">
        <v>46</v>
      </c>
      <c r="C18" s="24" t="s">
        <v>132</v>
      </c>
      <c r="D18" s="25" t="s">
        <v>190</v>
      </c>
      <c r="E18" s="26" t="s">
        <v>266</v>
      </c>
      <c r="F18" s="27">
        <v>3</v>
      </c>
      <c r="G18" s="21">
        <v>7</v>
      </c>
      <c r="H18" s="21"/>
      <c r="I18" s="21">
        <v>4</v>
      </c>
      <c r="J18" s="21">
        <v>5</v>
      </c>
      <c r="K18" s="21">
        <v>7</v>
      </c>
      <c r="L18" s="21"/>
      <c r="M18" s="21">
        <v>5</v>
      </c>
      <c r="N18" s="21"/>
      <c r="O18" s="21">
        <v>6</v>
      </c>
      <c r="P18" s="21"/>
      <c r="Q18" s="21">
        <v>7</v>
      </c>
      <c r="R18" s="21"/>
      <c r="S18" s="21">
        <v>5</v>
      </c>
      <c r="T18" s="21"/>
      <c r="U18" s="21">
        <v>9</v>
      </c>
      <c r="V18" s="21"/>
      <c r="W18" s="21">
        <v>5</v>
      </c>
      <c r="X18" s="21"/>
      <c r="Y18" s="21">
        <v>7</v>
      </c>
      <c r="Z18" s="21"/>
      <c r="AA18" s="16">
        <f t="shared" si="0"/>
        <v>149</v>
      </c>
      <c r="AB18" s="16">
        <f t="shared" si="1"/>
        <v>6.208333333333333</v>
      </c>
      <c r="AC18" s="20" t="str">
        <f t="shared" si="2"/>
        <v>TBK</v>
      </c>
      <c r="AD18" s="16">
        <f t="shared" si="3"/>
        <v>150</v>
      </c>
      <c r="AE18" s="16">
        <f t="shared" si="4"/>
        <v>6.25</v>
      </c>
      <c r="AF18" s="20" t="str">
        <f t="shared" si="5"/>
        <v>TBK</v>
      </c>
      <c r="AG18" s="16">
        <v>8</v>
      </c>
      <c r="AH18" s="16"/>
      <c r="AI18" s="16">
        <v>8</v>
      </c>
      <c r="AJ18" s="16"/>
      <c r="AK18" s="16">
        <v>6</v>
      </c>
      <c r="AL18" s="16"/>
      <c r="AM18" s="16">
        <v>3</v>
      </c>
      <c r="AN18" s="16">
        <v>6</v>
      </c>
      <c r="AO18" s="16">
        <v>6</v>
      </c>
      <c r="AP18" s="16"/>
      <c r="AQ18" s="16">
        <v>8</v>
      </c>
      <c r="AR18" s="16"/>
      <c r="AS18" s="16">
        <v>9</v>
      </c>
      <c r="AT18" s="16"/>
      <c r="AU18" s="16">
        <v>7</v>
      </c>
      <c r="AV18" s="16"/>
      <c r="AW18" s="16">
        <v>9</v>
      </c>
      <c r="AX18" s="16"/>
      <c r="AY18" s="16">
        <v>8</v>
      </c>
      <c r="AZ18" s="16"/>
      <c r="BA18" s="16">
        <f t="shared" si="6"/>
        <v>166</v>
      </c>
      <c r="BB18" s="34">
        <f t="shared" si="7"/>
        <v>7.217391304347826</v>
      </c>
      <c r="BC18" s="16" t="str">
        <f t="shared" si="8"/>
        <v>Khá</v>
      </c>
      <c r="BD18" s="16">
        <f t="shared" si="9"/>
        <v>172</v>
      </c>
      <c r="BE18" s="34">
        <f t="shared" si="10"/>
        <v>7.478260869565218</v>
      </c>
      <c r="BF18" s="16" t="str">
        <f t="shared" si="11"/>
        <v>Khá</v>
      </c>
      <c r="BG18" s="16">
        <v>8</v>
      </c>
      <c r="BH18" s="16"/>
      <c r="BI18" s="16">
        <v>9</v>
      </c>
      <c r="BJ18" s="16"/>
      <c r="BK18" s="16">
        <v>8</v>
      </c>
      <c r="BL18" s="16"/>
      <c r="BM18" s="16">
        <v>9</v>
      </c>
      <c r="BN18" s="16"/>
      <c r="BO18" s="16">
        <v>8</v>
      </c>
      <c r="BP18" s="16"/>
      <c r="BQ18" s="16">
        <v>8</v>
      </c>
      <c r="BR18" s="16"/>
      <c r="BS18" s="16">
        <v>7</v>
      </c>
      <c r="BT18" s="16"/>
      <c r="BU18" s="16">
        <v>7</v>
      </c>
      <c r="BV18" s="16"/>
      <c r="BW18" s="16">
        <v>8</v>
      </c>
      <c r="BX18" s="16"/>
      <c r="BY18" s="16">
        <v>8</v>
      </c>
      <c r="BZ18" s="16"/>
      <c r="CA18" s="16">
        <v>8</v>
      </c>
      <c r="CB18" s="16"/>
      <c r="CC18" s="16">
        <v>9</v>
      </c>
      <c r="CD18" s="16"/>
      <c r="CE18" s="16">
        <v>9</v>
      </c>
      <c r="CF18" s="16"/>
      <c r="CG18" s="16">
        <v>7</v>
      </c>
      <c r="CH18" s="16"/>
      <c r="CI18" s="16">
        <f t="shared" si="12"/>
        <v>254</v>
      </c>
      <c r="CJ18" s="34">
        <f t="shared" si="13"/>
        <v>7.9375</v>
      </c>
      <c r="CK18" s="16" t="str">
        <f t="shared" si="14"/>
        <v>Khá</v>
      </c>
      <c r="CL18" s="16">
        <f t="shared" si="15"/>
        <v>254</v>
      </c>
      <c r="CM18" s="34">
        <f t="shared" si="16"/>
        <v>7.9375</v>
      </c>
      <c r="CN18" s="16" t="str">
        <f t="shared" si="17"/>
        <v>Khá</v>
      </c>
      <c r="CO18" s="16">
        <f t="shared" si="18"/>
        <v>420</v>
      </c>
      <c r="CP18" s="34">
        <f t="shared" si="19"/>
        <v>7.636363636363637</v>
      </c>
      <c r="CQ18" s="37" t="str">
        <f t="shared" si="20"/>
        <v>Khá</v>
      </c>
      <c r="CR18" s="16">
        <f t="shared" si="21"/>
        <v>426</v>
      </c>
      <c r="CS18" s="34">
        <f t="shared" si="22"/>
        <v>7.745454545454545</v>
      </c>
      <c r="CT18" s="16" t="str">
        <f t="shared" si="23"/>
        <v>Khá</v>
      </c>
    </row>
    <row r="19" spans="1:98" ht="21.75" customHeight="1">
      <c r="A19" s="11">
        <v>10</v>
      </c>
      <c r="B19" s="12" t="s">
        <v>47</v>
      </c>
      <c r="C19" s="24" t="s">
        <v>134</v>
      </c>
      <c r="D19" s="25" t="s">
        <v>160</v>
      </c>
      <c r="E19" s="26" t="s">
        <v>156</v>
      </c>
      <c r="F19" s="27">
        <v>1</v>
      </c>
      <c r="G19" s="21">
        <v>8</v>
      </c>
      <c r="H19" s="21"/>
      <c r="I19" s="21">
        <v>9</v>
      </c>
      <c r="J19" s="21"/>
      <c r="K19" s="21">
        <v>8</v>
      </c>
      <c r="L19" s="21"/>
      <c r="M19" s="21">
        <v>8</v>
      </c>
      <c r="N19" s="21"/>
      <c r="O19" s="21">
        <v>7</v>
      </c>
      <c r="P19" s="21"/>
      <c r="Q19" s="21">
        <v>8</v>
      </c>
      <c r="R19" s="21"/>
      <c r="S19" s="21">
        <v>5</v>
      </c>
      <c r="T19" s="21"/>
      <c r="U19" s="21">
        <v>6</v>
      </c>
      <c r="V19" s="21"/>
      <c r="W19" s="21">
        <v>8</v>
      </c>
      <c r="X19" s="21"/>
      <c r="Y19" s="21">
        <v>8</v>
      </c>
      <c r="Z19" s="21"/>
      <c r="AA19" s="16">
        <f t="shared" si="0"/>
        <v>178</v>
      </c>
      <c r="AB19" s="16">
        <f t="shared" si="1"/>
        <v>7.416666666666667</v>
      </c>
      <c r="AC19" s="20" t="str">
        <f t="shared" si="2"/>
        <v>Khá</v>
      </c>
      <c r="AD19" s="16">
        <f t="shared" si="3"/>
        <v>178</v>
      </c>
      <c r="AE19" s="16">
        <f t="shared" si="4"/>
        <v>7.416666666666667</v>
      </c>
      <c r="AF19" s="20" t="str">
        <f t="shared" si="5"/>
        <v>Khá</v>
      </c>
      <c r="AG19" s="16">
        <v>8</v>
      </c>
      <c r="AH19" s="16"/>
      <c r="AI19" s="16">
        <v>9</v>
      </c>
      <c r="AJ19" s="16"/>
      <c r="AK19" s="16">
        <v>7</v>
      </c>
      <c r="AL19" s="16"/>
      <c r="AM19" s="16">
        <v>6</v>
      </c>
      <c r="AN19" s="16"/>
      <c r="AO19" s="16">
        <v>7</v>
      </c>
      <c r="AP19" s="16"/>
      <c r="AQ19" s="16">
        <v>7</v>
      </c>
      <c r="AR19" s="16"/>
      <c r="AS19" s="16">
        <v>8</v>
      </c>
      <c r="AT19" s="16"/>
      <c r="AU19" s="16">
        <v>10</v>
      </c>
      <c r="AV19" s="16"/>
      <c r="AW19" s="16">
        <v>9</v>
      </c>
      <c r="AX19" s="16"/>
      <c r="AY19" s="16">
        <v>7</v>
      </c>
      <c r="AZ19" s="16"/>
      <c r="BA19" s="16">
        <f t="shared" si="6"/>
        <v>175</v>
      </c>
      <c r="BB19" s="34">
        <f t="shared" si="7"/>
        <v>7.608695652173913</v>
      </c>
      <c r="BC19" s="16" t="str">
        <f t="shared" si="8"/>
        <v>Khá</v>
      </c>
      <c r="BD19" s="16">
        <f t="shared" si="9"/>
        <v>175</v>
      </c>
      <c r="BE19" s="34">
        <f t="shared" si="10"/>
        <v>7.608695652173913</v>
      </c>
      <c r="BF19" s="16" t="str">
        <f t="shared" si="11"/>
        <v>Khá</v>
      </c>
      <c r="BG19" s="16">
        <v>9</v>
      </c>
      <c r="BH19" s="16"/>
      <c r="BI19" s="16">
        <v>10</v>
      </c>
      <c r="BJ19" s="16"/>
      <c r="BK19" s="16">
        <v>5</v>
      </c>
      <c r="BL19" s="16"/>
      <c r="BM19" s="16">
        <v>7</v>
      </c>
      <c r="BN19" s="16"/>
      <c r="BO19" s="16">
        <v>9</v>
      </c>
      <c r="BP19" s="16"/>
      <c r="BQ19" s="16">
        <v>9</v>
      </c>
      <c r="BR19" s="16"/>
      <c r="BS19" s="16">
        <v>7</v>
      </c>
      <c r="BT19" s="16"/>
      <c r="BU19" s="16">
        <v>6</v>
      </c>
      <c r="BV19" s="16"/>
      <c r="BW19" s="16">
        <v>8</v>
      </c>
      <c r="BX19" s="16"/>
      <c r="BY19" s="16">
        <v>9</v>
      </c>
      <c r="BZ19" s="16"/>
      <c r="CA19" s="16">
        <v>7</v>
      </c>
      <c r="CB19" s="16"/>
      <c r="CC19" s="16">
        <v>8</v>
      </c>
      <c r="CD19" s="16"/>
      <c r="CE19" s="16">
        <v>8</v>
      </c>
      <c r="CF19" s="16"/>
      <c r="CG19" s="16">
        <v>7</v>
      </c>
      <c r="CH19" s="16"/>
      <c r="CI19" s="16">
        <f t="shared" si="12"/>
        <v>250</v>
      </c>
      <c r="CJ19" s="34">
        <f t="shared" si="13"/>
        <v>7.8125</v>
      </c>
      <c r="CK19" s="16" t="str">
        <f t="shared" si="14"/>
        <v>Khá</v>
      </c>
      <c r="CL19" s="16">
        <f t="shared" si="15"/>
        <v>250</v>
      </c>
      <c r="CM19" s="34">
        <f t="shared" si="16"/>
        <v>7.8125</v>
      </c>
      <c r="CN19" s="16" t="str">
        <f t="shared" si="17"/>
        <v>Khá</v>
      </c>
      <c r="CO19" s="16">
        <f t="shared" si="18"/>
        <v>425</v>
      </c>
      <c r="CP19" s="34">
        <f t="shared" si="19"/>
        <v>7.7272727272727275</v>
      </c>
      <c r="CQ19" s="37" t="str">
        <f t="shared" si="20"/>
        <v>Khá</v>
      </c>
      <c r="CR19" s="16">
        <f t="shared" si="21"/>
        <v>425</v>
      </c>
      <c r="CS19" s="34">
        <f t="shared" si="22"/>
        <v>7.7272727272727275</v>
      </c>
      <c r="CT19" s="16" t="str">
        <f t="shared" si="23"/>
        <v>Khá</v>
      </c>
    </row>
    <row r="20" spans="1:98" ht="21.75" customHeight="1">
      <c r="A20" s="11">
        <v>11</v>
      </c>
      <c r="B20" s="12" t="s">
        <v>48</v>
      </c>
      <c r="C20" s="24" t="s">
        <v>137</v>
      </c>
      <c r="D20" s="25" t="s">
        <v>193</v>
      </c>
      <c r="E20" s="26" t="s">
        <v>19</v>
      </c>
      <c r="F20" s="27">
        <v>1</v>
      </c>
      <c r="G20" s="21">
        <v>8</v>
      </c>
      <c r="H20" s="21"/>
      <c r="I20" s="21">
        <v>5</v>
      </c>
      <c r="J20" s="21"/>
      <c r="K20" s="21">
        <v>6</v>
      </c>
      <c r="L20" s="21"/>
      <c r="M20" s="21">
        <v>7</v>
      </c>
      <c r="N20" s="21"/>
      <c r="O20" s="21">
        <v>6</v>
      </c>
      <c r="P20" s="21"/>
      <c r="Q20" s="21">
        <v>6</v>
      </c>
      <c r="R20" s="21"/>
      <c r="S20" s="21">
        <v>6</v>
      </c>
      <c r="T20" s="21"/>
      <c r="U20" s="21">
        <v>8</v>
      </c>
      <c r="V20" s="21"/>
      <c r="W20" s="21">
        <v>9</v>
      </c>
      <c r="X20" s="21"/>
      <c r="Y20" s="21">
        <v>8</v>
      </c>
      <c r="Z20" s="21"/>
      <c r="AA20" s="16">
        <f t="shared" si="0"/>
        <v>165</v>
      </c>
      <c r="AB20" s="16">
        <f t="shared" si="1"/>
        <v>6.875</v>
      </c>
      <c r="AC20" s="20" t="str">
        <f t="shared" si="2"/>
        <v>TBK</v>
      </c>
      <c r="AD20" s="16">
        <f t="shared" si="3"/>
        <v>165</v>
      </c>
      <c r="AE20" s="16">
        <f t="shared" si="4"/>
        <v>6.875</v>
      </c>
      <c r="AF20" s="20" t="str">
        <f t="shared" si="5"/>
        <v>TBK</v>
      </c>
      <c r="AG20" s="16">
        <v>8</v>
      </c>
      <c r="AH20" s="16"/>
      <c r="AI20" s="16">
        <v>4</v>
      </c>
      <c r="AJ20" s="16">
        <v>10</v>
      </c>
      <c r="AK20" s="16">
        <v>6</v>
      </c>
      <c r="AL20" s="16"/>
      <c r="AM20" s="16">
        <v>6</v>
      </c>
      <c r="AN20" s="16"/>
      <c r="AO20" s="16">
        <v>6</v>
      </c>
      <c r="AP20" s="16"/>
      <c r="AQ20" s="16">
        <v>7</v>
      </c>
      <c r="AR20" s="16"/>
      <c r="AS20" s="16">
        <v>8</v>
      </c>
      <c r="AT20" s="16"/>
      <c r="AU20" s="16">
        <v>10</v>
      </c>
      <c r="AV20" s="16"/>
      <c r="AW20" s="16">
        <v>9</v>
      </c>
      <c r="AX20" s="16"/>
      <c r="AY20" s="16">
        <v>8</v>
      </c>
      <c r="AZ20" s="16"/>
      <c r="BA20" s="16">
        <f t="shared" si="6"/>
        <v>167</v>
      </c>
      <c r="BB20" s="34">
        <f t="shared" si="7"/>
        <v>7.260869565217392</v>
      </c>
      <c r="BC20" s="16" t="str">
        <f t="shared" si="8"/>
        <v>Khá</v>
      </c>
      <c r="BD20" s="16">
        <f t="shared" si="9"/>
        <v>173</v>
      </c>
      <c r="BE20" s="34">
        <f t="shared" si="10"/>
        <v>7.521739130434782</v>
      </c>
      <c r="BF20" s="16" t="str">
        <f t="shared" si="11"/>
        <v>Khá</v>
      </c>
      <c r="BG20" s="16">
        <v>9</v>
      </c>
      <c r="BH20" s="16"/>
      <c r="BI20" s="16">
        <v>10</v>
      </c>
      <c r="BJ20" s="16"/>
      <c r="BK20" s="16">
        <v>7</v>
      </c>
      <c r="BL20" s="16"/>
      <c r="BM20" s="16">
        <v>7</v>
      </c>
      <c r="BN20" s="16"/>
      <c r="BO20" s="16">
        <v>9</v>
      </c>
      <c r="BP20" s="16"/>
      <c r="BQ20" s="16">
        <v>9</v>
      </c>
      <c r="BR20" s="16"/>
      <c r="BS20" s="16">
        <v>7</v>
      </c>
      <c r="BT20" s="16"/>
      <c r="BU20" s="16">
        <v>5</v>
      </c>
      <c r="BV20" s="16"/>
      <c r="BW20" s="16">
        <v>8</v>
      </c>
      <c r="BX20" s="16"/>
      <c r="BY20" s="16">
        <v>9</v>
      </c>
      <c r="BZ20" s="16"/>
      <c r="CA20" s="16">
        <v>7</v>
      </c>
      <c r="CB20" s="16"/>
      <c r="CC20" s="16">
        <v>8</v>
      </c>
      <c r="CD20" s="16"/>
      <c r="CE20" s="16">
        <v>7</v>
      </c>
      <c r="CF20" s="16"/>
      <c r="CG20" s="16">
        <v>7</v>
      </c>
      <c r="CH20" s="16"/>
      <c r="CI20" s="16">
        <f t="shared" si="12"/>
        <v>251</v>
      </c>
      <c r="CJ20" s="34">
        <f t="shared" si="13"/>
        <v>7.84375</v>
      </c>
      <c r="CK20" s="16" t="str">
        <f t="shared" si="14"/>
        <v>Khá</v>
      </c>
      <c r="CL20" s="16">
        <f t="shared" si="15"/>
        <v>251</v>
      </c>
      <c r="CM20" s="34">
        <f t="shared" si="16"/>
        <v>7.84375</v>
      </c>
      <c r="CN20" s="16" t="str">
        <f t="shared" si="17"/>
        <v>Khá</v>
      </c>
      <c r="CO20" s="16">
        <f t="shared" si="18"/>
        <v>418</v>
      </c>
      <c r="CP20" s="34">
        <f t="shared" si="19"/>
        <v>7.6</v>
      </c>
      <c r="CQ20" s="37" t="str">
        <f t="shared" si="20"/>
        <v>Khá</v>
      </c>
      <c r="CR20" s="16">
        <f t="shared" si="21"/>
        <v>424</v>
      </c>
      <c r="CS20" s="34">
        <f t="shared" si="22"/>
        <v>7.709090909090909</v>
      </c>
      <c r="CT20" s="16" t="str">
        <f t="shared" si="23"/>
        <v>Khá</v>
      </c>
    </row>
    <row r="21" spans="1:98" ht="21.75" customHeight="1">
      <c r="A21" s="11">
        <v>12</v>
      </c>
      <c r="B21" s="12" t="s">
        <v>31</v>
      </c>
      <c r="C21" s="24" t="s">
        <v>139</v>
      </c>
      <c r="D21" s="25" t="s">
        <v>12</v>
      </c>
      <c r="E21" s="26" t="s">
        <v>21</v>
      </c>
      <c r="F21" s="27">
        <v>1</v>
      </c>
      <c r="G21" s="21">
        <v>7</v>
      </c>
      <c r="H21" s="21"/>
      <c r="I21" s="21">
        <v>9</v>
      </c>
      <c r="J21" s="21"/>
      <c r="K21" s="21">
        <v>6</v>
      </c>
      <c r="L21" s="21"/>
      <c r="M21" s="21">
        <v>6</v>
      </c>
      <c r="N21" s="21"/>
      <c r="O21" s="21">
        <v>7</v>
      </c>
      <c r="P21" s="21"/>
      <c r="Q21" s="21">
        <v>6</v>
      </c>
      <c r="R21" s="21"/>
      <c r="S21" s="21">
        <v>5</v>
      </c>
      <c r="T21" s="21"/>
      <c r="U21" s="21">
        <v>8</v>
      </c>
      <c r="V21" s="21"/>
      <c r="W21" s="21">
        <v>6</v>
      </c>
      <c r="X21" s="21"/>
      <c r="Y21" s="21">
        <v>8</v>
      </c>
      <c r="Z21" s="21"/>
      <c r="AA21" s="16">
        <f t="shared" si="0"/>
        <v>154</v>
      </c>
      <c r="AB21" s="16">
        <f t="shared" si="1"/>
        <v>6.416666666666667</v>
      </c>
      <c r="AC21" s="20" t="str">
        <f t="shared" si="2"/>
        <v>TBK</v>
      </c>
      <c r="AD21" s="16">
        <f t="shared" si="3"/>
        <v>154</v>
      </c>
      <c r="AE21" s="16">
        <f t="shared" si="4"/>
        <v>6.416666666666667</v>
      </c>
      <c r="AF21" s="20" t="str">
        <f t="shared" si="5"/>
        <v>TBK</v>
      </c>
      <c r="AG21" s="16">
        <v>7</v>
      </c>
      <c r="AH21" s="16"/>
      <c r="AI21" s="16">
        <v>6</v>
      </c>
      <c r="AJ21" s="16"/>
      <c r="AK21" s="16">
        <v>6</v>
      </c>
      <c r="AL21" s="16"/>
      <c r="AM21" s="16">
        <v>3</v>
      </c>
      <c r="AN21" s="16">
        <v>7</v>
      </c>
      <c r="AO21" s="16">
        <v>5</v>
      </c>
      <c r="AP21" s="16"/>
      <c r="AQ21" s="16">
        <v>7</v>
      </c>
      <c r="AR21" s="16"/>
      <c r="AS21" s="16">
        <v>9</v>
      </c>
      <c r="AT21" s="16"/>
      <c r="AU21" s="16">
        <v>7</v>
      </c>
      <c r="AV21" s="16"/>
      <c r="AW21" s="16">
        <v>9</v>
      </c>
      <c r="AX21" s="16"/>
      <c r="AY21" s="16">
        <v>9</v>
      </c>
      <c r="AZ21" s="16"/>
      <c r="BA21" s="16">
        <f t="shared" si="6"/>
        <v>159</v>
      </c>
      <c r="BB21" s="34">
        <f t="shared" si="7"/>
        <v>6.913043478260869</v>
      </c>
      <c r="BC21" s="16" t="str">
        <f t="shared" si="8"/>
        <v>TBK</v>
      </c>
      <c r="BD21" s="16">
        <f t="shared" si="9"/>
        <v>167</v>
      </c>
      <c r="BE21" s="34">
        <f t="shared" si="10"/>
        <v>7.260869565217392</v>
      </c>
      <c r="BF21" s="16" t="str">
        <f t="shared" si="11"/>
        <v>Khá</v>
      </c>
      <c r="BG21" s="16">
        <v>10</v>
      </c>
      <c r="BH21" s="16"/>
      <c r="BI21" s="16">
        <v>10</v>
      </c>
      <c r="BJ21" s="16"/>
      <c r="BK21" s="16">
        <v>8</v>
      </c>
      <c r="BL21" s="16"/>
      <c r="BM21" s="16">
        <v>8</v>
      </c>
      <c r="BN21" s="16"/>
      <c r="BO21" s="16">
        <v>8</v>
      </c>
      <c r="BP21" s="16"/>
      <c r="BQ21" s="16">
        <v>9</v>
      </c>
      <c r="BR21" s="16"/>
      <c r="BS21" s="16">
        <v>8</v>
      </c>
      <c r="BT21" s="16"/>
      <c r="BU21" s="16">
        <v>6</v>
      </c>
      <c r="BV21" s="16"/>
      <c r="BW21" s="16">
        <v>8</v>
      </c>
      <c r="BX21" s="16"/>
      <c r="BY21" s="16">
        <v>7</v>
      </c>
      <c r="BZ21" s="16"/>
      <c r="CA21" s="16">
        <v>7</v>
      </c>
      <c r="CB21" s="16"/>
      <c r="CC21" s="16">
        <v>8</v>
      </c>
      <c r="CD21" s="16"/>
      <c r="CE21" s="16">
        <v>7</v>
      </c>
      <c r="CF21" s="16"/>
      <c r="CG21" s="16">
        <v>7</v>
      </c>
      <c r="CH21" s="16"/>
      <c r="CI21" s="16">
        <f t="shared" si="12"/>
        <v>254</v>
      </c>
      <c r="CJ21" s="34">
        <f t="shared" si="13"/>
        <v>7.9375</v>
      </c>
      <c r="CK21" s="16" t="str">
        <f t="shared" si="14"/>
        <v>Khá</v>
      </c>
      <c r="CL21" s="16">
        <f t="shared" si="15"/>
        <v>254</v>
      </c>
      <c r="CM21" s="34">
        <f t="shared" si="16"/>
        <v>7.9375</v>
      </c>
      <c r="CN21" s="16" t="str">
        <f t="shared" si="17"/>
        <v>Khá</v>
      </c>
      <c r="CO21" s="16">
        <f t="shared" si="18"/>
        <v>413</v>
      </c>
      <c r="CP21" s="34">
        <f t="shared" si="19"/>
        <v>7.509090909090909</v>
      </c>
      <c r="CQ21" s="37" t="str">
        <f t="shared" si="20"/>
        <v>Khá</v>
      </c>
      <c r="CR21" s="16">
        <f t="shared" si="21"/>
        <v>421</v>
      </c>
      <c r="CS21" s="34">
        <f t="shared" si="22"/>
        <v>7.654545454545454</v>
      </c>
      <c r="CT21" s="16" t="str">
        <f t="shared" si="23"/>
        <v>Khá</v>
      </c>
    </row>
    <row r="22" spans="1:98" ht="21.75" customHeight="1">
      <c r="A22" s="11">
        <v>13</v>
      </c>
      <c r="B22" s="12" t="s">
        <v>32</v>
      </c>
      <c r="C22" s="24" t="s">
        <v>141</v>
      </c>
      <c r="D22" s="25" t="s">
        <v>280</v>
      </c>
      <c r="E22" s="26" t="s">
        <v>281</v>
      </c>
      <c r="F22" s="27">
        <v>4</v>
      </c>
      <c r="G22" s="21">
        <v>8</v>
      </c>
      <c r="H22" s="21"/>
      <c r="I22" s="21">
        <v>2</v>
      </c>
      <c r="J22" s="21">
        <v>8</v>
      </c>
      <c r="K22" s="21">
        <v>7</v>
      </c>
      <c r="L22" s="21"/>
      <c r="M22" s="21">
        <v>7</v>
      </c>
      <c r="N22" s="21"/>
      <c r="O22" s="21">
        <v>7</v>
      </c>
      <c r="P22" s="21"/>
      <c r="Q22" s="21">
        <v>8</v>
      </c>
      <c r="R22" s="21"/>
      <c r="S22" s="21">
        <v>6</v>
      </c>
      <c r="T22" s="21"/>
      <c r="U22" s="21">
        <v>7</v>
      </c>
      <c r="V22" s="21"/>
      <c r="W22" s="21">
        <v>9</v>
      </c>
      <c r="X22" s="21"/>
      <c r="Y22" s="21">
        <v>8</v>
      </c>
      <c r="Z22" s="21"/>
      <c r="AA22" s="16">
        <f t="shared" si="0"/>
        <v>171</v>
      </c>
      <c r="AB22" s="16">
        <f t="shared" si="1"/>
        <v>7.125</v>
      </c>
      <c r="AC22" s="20" t="str">
        <f t="shared" si="2"/>
        <v>Khá</v>
      </c>
      <c r="AD22" s="16">
        <f t="shared" si="3"/>
        <v>177</v>
      </c>
      <c r="AE22" s="16">
        <f t="shared" si="4"/>
        <v>7.375</v>
      </c>
      <c r="AF22" s="20" t="str">
        <f t="shared" si="5"/>
        <v>Khá</v>
      </c>
      <c r="AG22" s="16">
        <v>8</v>
      </c>
      <c r="AH22" s="16"/>
      <c r="AI22" s="16">
        <v>10</v>
      </c>
      <c r="AJ22" s="16"/>
      <c r="AK22" s="16">
        <v>7</v>
      </c>
      <c r="AL22" s="16"/>
      <c r="AM22" s="16">
        <v>5</v>
      </c>
      <c r="AN22" s="16"/>
      <c r="AO22" s="16">
        <v>6</v>
      </c>
      <c r="AP22" s="16"/>
      <c r="AQ22" s="16">
        <v>6</v>
      </c>
      <c r="AR22" s="16"/>
      <c r="AS22" s="16">
        <v>9</v>
      </c>
      <c r="AT22" s="16"/>
      <c r="AU22" s="16">
        <v>10</v>
      </c>
      <c r="AV22" s="16"/>
      <c r="AW22" s="16">
        <v>9</v>
      </c>
      <c r="AX22" s="16"/>
      <c r="AY22" s="16">
        <v>8</v>
      </c>
      <c r="AZ22" s="16"/>
      <c r="BA22" s="16">
        <f t="shared" si="6"/>
        <v>174</v>
      </c>
      <c r="BB22" s="34">
        <f t="shared" si="7"/>
        <v>7.565217391304348</v>
      </c>
      <c r="BC22" s="16" t="str">
        <f t="shared" si="8"/>
        <v>Khá</v>
      </c>
      <c r="BD22" s="16">
        <f t="shared" si="9"/>
        <v>174</v>
      </c>
      <c r="BE22" s="34">
        <f t="shared" si="10"/>
        <v>7.565217391304348</v>
      </c>
      <c r="BF22" s="16" t="str">
        <f t="shared" si="11"/>
        <v>Khá</v>
      </c>
      <c r="BG22" s="16">
        <v>8</v>
      </c>
      <c r="BH22" s="16"/>
      <c r="BI22" s="16">
        <v>9</v>
      </c>
      <c r="BJ22" s="16"/>
      <c r="BK22" s="16">
        <v>7</v>
      </c>
      <c r="BL22" s="16"/>
      <c r="BM22" s="16">
        <v>8</v>
      </c>
      <c r="BN22" s="16"/>
      <c r="BO22" s="16">
        <v>7</v>
      </c>
      <c r="BP22" s="16"/>
      <c r="BQ22" s="16">
        <v>8</v>
      </c>
      <c r="BR22" s="16"/>
      <c r="BS22" s="16">
        <v>8</v>
      </c>
      <c r="BT22" s="16"/>
      <c r="BU22" s="16">
        <v>7</v>
      </c>
      <c r="BV22" s="16"/>
      <c r="BW22" s="16">
        <v>8</v>
      </c>
      <c r="BX22" s="16"/>
      <c r="BY22" s="16">
        <v>8</v>
      </c>
      <c r="BZ22" s="16"/>
      <c r="CA22" s="16">
        <v>8</v>
      </c>
      <c r="CB22" s="16"/>
      <c r="CC22" s="16">
        <v>8</v>
      </c>
      <c r="CD22" s="16"/>
      <c r="CE22" s="16">
        <v>7</v>
      </c>
      <c r="CF22" s="16"/>
      <c r="CG22" s="16">
        <v>7</v>
      </c>
      <c r="CH22" s="16"/>
      <c r="CI22" s="16">
        <f t="shared" si="12"/>
        <v>247</v>
      </c>
      <c r="CJ22" s="34">
        <f t="shared" si="13"/>
        <v>7.71875</v>
      </c>
      <c r="CK22" s="16" t="str">
        <f t="shared" si="14"/>
        <v>Khá</v>
      </c>
      <c r="CL22" s="16">
        <f t="shared" si="15"/>
        <v>247</v>
      </c>
      <c r="CM22" s="34">
        <f t="shared" si="16"/>
        <v>7.71875</v>
      </c>
      <c r="CN22" s="16" t="str">
        <f t="shared" si="17"/>
        <v>Khá</v>
      </c>
      <c r="CO22" s="16">
        <f t="shared" si="18"/>
        <v>421</v>
      </c>
      <c r="CP22" s="34">
        <f t="shared" si="19"/>
        <v>7.654545454545454</v>
      </c>
      <c r="CQ22" s="37" t="str">
        <f t="shared" si="20"/>
        <v>Khá</v>
      </c>
      <c r="CR22" s="16">
        <f t="shared" si="21"/>
        <v>421</v>
      </c>
      <c r="CS22" s="34">
        <f t="shared" si="22"/>
        <v>7.654545454545454</v>
      </c>
      <c r="CT22" s="16" t="str">
        <f t="shared" si="23"/>
        <v>Khá</v>
      </c>
    </row>
    <row r="23" spans="1:98" ht="21.75" customHeight="1">
      <c r="A23" s="11">
        <v>14</v>
      </c>
      <c r="B23" s="12" t="s">
        <v>78</v>
      </c>
      <c r="C23" s="24" t="s">
        <v>144</v>
      </c>
      <c r="D23" s="25" t="s">
        <v>130</v>
      </c>
      <c r="E23" s="26" t="s">
        <v>131</v>
      </c>
      <c r="F23" s="27">
        <v>2</v>
      </c>
      <c r="G23" s="21">
        <v>7</v>
      </c>
      <c r="H23" s="21"/>
      <c r="I23" s="21">
        <v>6</v>
      </c>
      <c r="J23" s="21"/>
      <c r="K23" s="21">
        <v>7</v>
      </c>
      <c r="L23" s="21"/>
      <c r="M23" s="21">
        <v>6</v>
      </c>
      <c r="N23" s="21"/>
      <c r="O23" s="21">
        <v>6</v>
      </c>
      <c r="P23" s="21"/>
      <c r="Q23" s="21">
        <v>6</v>
      </c>
      <c r="R23" s="21"/>
      <c r="S23" s="21">
        <v>5</v>
      </c>
      <c r="T23" s="21"/>
      <c r="U23" s="21">
        <v>7</v>
      </c>
      <c r="V23" s="21"/>
      <c r="W23" s="21">
        <v>7</v>
      </c>
      <c r="X23" s="21"/>
      <c r="Y23" s="21">
        <v>4</v>
      </c>
      <c r="Z23" s="21">
        <v>6</v>
      </c>
      <c r="AA23" s="16">
        <f t="shared" si="0"/>
        <v>151</v>
      </c>
      <c r="AB23" s="16">
        <f t="shared" si="1"/>
        <v>6.291666666666667</v>
      </c>
      <c r="AC23" s="20" t="str">
        <f t="shared" si="2"/>
        <v>TBK</v>
      </c>
      <c r="AD23" s="16">
        <f t="shared" si="3"/>
        <v>153</v>
      </c>
      <c r="AE23" s="16">
        <f t="shared" si="4"/>
        <v>6.375</v>
      </c>
      <c r="AF23" s="20" t="str">
        <f t="shared" si="5"/>
        <v>TBK</v>
      </c>
      <c r="AG23" s="16">
        <v>7</v>
      </c>
      <c r="AH23" s="16"/>
      <c r="AI23" s="16">
        <v>4</v>
      </c>
      <c r="AJ23" s="16">
        <v>10</v>
      </c>
      <c r="AK23" s="16">
        <v>6</v>
      </c>
      <c r="AL23" s="16"/>
      <c r="AM23" s="16">
        <v>3</v>
      </c>
      <c r="AN23" s="16">
        <v>6</v>
      </c>
      <c r="AO23" s="16">
        <v>5</v>
      </c>
      <c r="AP23" s="16"/>
      <c r="AQ23" s="16">
        <v>6</v>
      </c>
      <c r="AR23" s="16"/>
      <c r="AS23" s="16">
        <v>8</v>
      </c>
      <c r="AT23" s="16"/>
      <c r="AU23" s="16">
        <v>5</v>
      </c>
      <c r="AV23" s="16"/>
      <c r="AW23" s="16">
        <v>9</v>
      </c>
      <c r="AX23" s="16"/>
      <c r="AY23" s="16">
        <v>9</v>
      </c>
      <c r="AZ23" s="16"/>
      <c r="BA23" s="16">
        <f t="shared" si="6"/>
        <v>151</v>
      </c>
      <c r="BB23" s="34">
        <f t="shared" si="7"/>
        <v>6.565217391304348</v>
      </c>
      <c r="BC23" s="16" t="str">
        <f t="shared" si="8"/>
        <v>TBK</v>
      </c>
      <c r="BD23" s="16">
        <f t="shared" si="9"/>
        <v>163</v>
      </c>
      <c r="BE23" s="34">
        <f t="shared" si="10"/>
        <v>7.086956521739131</v>
      </c>
      <c r="BF23" s="16" t="str">
        <f t="shared" si="11"/>
        <v>Khá</v>
      </c>
      <c r="BG23" s="16">
        <v>9</v>
      </c>
      <c r="BH23" s="16"/>
      <c r="BI23" s="16">
        <v>9</v>
      </c>
      <c r="BJ23" s="16"/>
      <c r="BK23" s="16">
        <v>6</v>
      </c>
      <c r="BL23" s="16"/>
      <c r="BM23" s="16">
        <v>8</v>
      </c>
      <c r="BN23" s="16"/>
      <c r="BO23" s="16">
        <v>9</v>
      </c>
      <c r="BP23" s="16"/>
      <c r="BQ23" s="16">
        <v>8</v>
      </c>
      <c r="BR23" s="16"/>
      <c r="BS23" s="16">
        <v>7</v>
      </c>
      <c r="BT23" s="16"/>
      <c r="BU23" s="16">
        <v>5</v>
      </c>
      <c r="BV23" s="16"/>
      <c r="BW23" s="16">
        <v>9</v>
      </c>
      <c r="BX23" s="16"/>
      <c r="BY23" s="16">
        <v>9</v>
      </c>
      <c r="BZ23" s="16"/>
      <c r="CA23" s="16">
        <v>8</v>
      </c>
      <c r="CB23" s="16"/>
      <c r="CC23" s="16">
        <v>8</v>
      </c>
      <c r="CD23" s="16"/>
      <c r="CE23" s="16">
        <v>8</v>
      </c>
      <c r="CF23" s="16"/>
      <c r="CG23" s="16">
        <v>6</v>
      </c>
      <c r="CH23" s="16"/>
      <c r="CI23" s="16">
        <f t="shared" si="12"/>
        <v>254</v>
      </c>
      <c r="CJ23" s="34">
        <f t="shared" si="13"/>
        <v>7.9375</v>
      </c>
      <c r="CK23" s="16" t="str">
        <f t="shared" si="14"/>
        <v>Khá</v>
      </c>
      <c r="CL23" s="16">
        <f t="shared" si="15"/>
        <v>254</v>
      </c>
      <c r="CM23" s="34">
        <f t="shared" si="16"/>
        <v>7.9375</v>
      </c>
      <c r="CN23" s="16" t="str">
        <f t="shared" si="17"/>
        <v>Khá</v>
      </c>
      <c r="CO23" s="16">
        <f t="shared" si="18"/>
        <v>405</v>
      </c>
      <c r="CP23" s="34">
        <f t="shared" si="19"/>
        <v>7.363636363636363</v>
      </c>
      <c r="CQ23" s="37" t="str">
        <f t="shared" si="20"/>
        <v>Khá</v>
      </c>
      <c r="CR23" s="16">
        <f t="shared" si="21"/>
        <v>417</v>
      </c>
      <c r="CS23" s="34">
        <f t="shared" si="22"/>
        <v>7.581818181818182</v>
      </c>
      <c r="CT23" s="16" t="str">
        <f t="shared" si="23"/>
        <v>Khá</v>
      </c>
    </row>
    <row r="24" spans="1:98" ht="21.75" customHeight="1">
      <c r="A24" s="11">
        <v>15</v>
      </c>
      <c r="B24" s="12" t="s">
        <v>49</v>
      </c>
      <c r="C24" s="24" t="s">
        <v>145</v>
      </c>
      <c r="D24" s="25" t="s">
        <v>123</v>
      </c>
      <c r="E24" s="26" t="s">
        <v>0</v>
      </c>
      <c r="F24" s="27">
        <v>5</v>
      </c>
      <c r="G24" s="21">
        <v>8</v>
      </c>
      <c r="H24" s="21"/>
      <c r="I24" s="21">
        <v>5</v>
      </c>
      <c r="J24" s="21"/>
      <c r="K24" s="21">
        <v>5</v>
      </c>
      <c r="L24" s="21"/>
      <c r="M24" s="21">
        <v>6</v>
      </c>
      <c r="N24" s="21"/>
      <c r="O24" s="21">
        <v>7</v>
      </c>
      <c r="P24" s="21"/>
      <c r="Q24" s="21">
        <v>6</v>
      </c>
      <c r="R24" s="21"/>
      <c r="S24" s="21">
        <v>5</v>
      </c>
      <c r="T24" s="21"/>
      <c r="U24" s="21">
        <v>7</v>
      </c>
      <c r="V24" s="21"/>
      <c r="W24" s="21">
        <v>9</v>
      </c>
      <c r="X24" s="21"/>
      <c r="Y24" s="21">
        <v>7</v>
      </c>
      <c r="Z24" s="21"/>
      <c r="AA24" s="16">
        <f t="shared" si="0"/>
        <v>153</v>
      </c>
      <c r="AB24" s="16">
        <f t="shared" si="1"/>
        <v>6.375</v>
      </c>
      <c r="AC24" s="20" t="str">
        <f t="shared" si="2"/>
        <v>TBK</v>
      </c>
      <c r="AD24" s="16">
        <f t="shared" si="3"/>
        <v>153</v>
      </c>
      <c r="AE24" s="16">
        <f t="shared" si="4"/>
        <v>6.375</v>
      </c>
      <c r="AF24" s="20" t="str">
        <f t="shared" si="5"/>
        <v>TBK</v>
      </c>
      <c r="AG24" s="16">
        <v>8</v>
      </c>
      <c r="AH24" s="16"/>
      <c r="AI24" s="16">
        <v>7</v>
      </c>
      <c r="AJ24" s="16"/>
      <c r="AK24" s="16">
        <v>6</v>
      </c>
      <c r="AL24" s="16"/>
      <c r="AM24" s="16">
        <v>7</v>
      </c>
      <c r="AN24" s="16"/>
      <c r="AO24" s="16">
        <v>6</v>
      </c>
      <c r="AP24" s="16"/>
      <c r="AQ24" s="16">
        <v>8</v>
      </c>
      <c r="AR24" s="16"/>
      <c r="AS24" s="16">
        <v>8</v>
      </c>
      <c r="AT24" s="16"/>
      <c r="AU24" s="16">
        <v>6</v>
      </c>
      <c r="AV24" s="16"/>
      <c r="AW24" s="16">
        <v>9</v>
      </c>
      <c r="AX24" s="16"/>
      <c r="AY24" s="16">
        <v>7</v>
      </c>
      <c r="AZ24" s="16"/>
      <c r="BA24" s="16">
        <f t="shared" si="6"/>
        <v>167</v>
      </c>
      <c r="BB24" s="34">
        <f t="shared" si="7"/>
        <v>7.260869565217392</v>
      </c>
      <c r="BC24" s="16" t="str">
        <f t="shared" si="8"/>
        <v>Khá</v>
      </c>
      <c r="BD24" s="16">
        <f t="shared" si="9"/>
        <v>167</v>
      </c>
      <c r="BE24" s="34">
        <f t="shared" si="10"/>
        <v>7.260869565217392</v>
      </c>
      <c r="BF24" s="16" t="str">
        <f t="shared" si="11"/>
        <v>Khá</v>
      </c>
      <c r="BG24" s="16">
        <v>9</v>
      </c>
      <c r="BH24" s="16"/>
      <c r="BI24" s="16">
        <v>10</v>
      </c>
      <c r="BJ24" s="16"/>
      <c r="BK24" s="16">
        <v>7</v>
      </c>
      <c r="BL24" s="16"/>
      <c r="BM24" s="16">
        <v>7</v>
      </c>
      <c r="BN24" s="16"/>
      <c r="BO24" s="16">
        <v>8</v>
      </c>
      <c r="BP24" s="16"/>
      <c r="BQ24" s="16">
        <v>8</v>
      </c>
      <c r="BR24" s="16"/>
      <c r="BS24" s="16">
        <v>7</v>
      </c>
      <c r="BT24" s="16"/>
      <c r="BU24" s="16">
        <v>7</v>
      </c>
      <c r="BV24" s="16"/>
      <c r="BW24" s="16">
        <v>8</v>
      </c>
      <c r="BX24" s="16"/>
      <c r="BY24" s="16">
        <v>9</v>
      </c>
      <c r="BZ24" s="16"/>
      <c r="CA24" s="16">
        <v>6</v>
      </c>
      <c r="CB24" s="16"/>
      <c r="CC24" s="16">
        <v>7</v>
      </c>
      <c r="CD24" s="16"/>
      <c r="CE24" s="16">
        <v>8</v>
      </c>
      <c r="CF24" s="16"/>
      <c r="CG24" s="16">
        <v>6</v>
      </c>
      <c r="CH24" s="16"/>
      <c r="CI24" s="16">
        <f t="shared" si="12"/>
        <v>245</v>
      </c>
      <c r="CJ24" s="34">
        <f t="shared" si="13"/>
        <v>7.65625</v>
      </c>
      <c r="CK24" s="16" t="str">
        <f t="shared" si="14"/>
        <v>Khá</v>
      </c>
      <c r="CL24" s="16">
        <f t="shared" si="15"/>
        <v>245</v>
      </c>
      <c r="CM24" s="34">
        <f t="shared" si="16"/>
        <v>7.65625</v>
      </c>
      <c r="CN24" s="16" t="str">
        <f t="shared" si="17"/>
        <v>Khá</v>
      </c>
      <c r="CO24" s="16">
        <f t="shared" si="18"/>
        <v>412</v>
      </c>
      <c r="CP24" s="34">
        <f t="shared" si="19"/>
        <v>7.490909090909091</v>
      </c>
      <c r="CQ24" s="37" t="str">
        <f t="shared" si="20"/>
        <v>Khá</v>
      </c>
      <c r="CR24" s="16">
        <f t="shared" si="21"/>
        <v>412</v>
      </c>
      <c r="CS24" s="34">
        <f t="shared" si="22"/>
        <v>7.490909090909091</v>
      </c>
      <c r="CT24" s="16" t="str">
        <f t="shared" si="23"/>
        <v>Khá</v>
      </c>
    </row>
    <row r="25" spans="1:98" ht="21.75" customHeight="1">
      <c r="A25" s="11">
        <v>16</v>
      </c>
      <c r="B25" s="12" t="s">
        <v>61</v>
      </c>
      <c r="C25" s="24" t="s">
        <v>148</v>
      </c>
      <c r="D25" s="25" t="s">
        <v>18</v>
      </c>
      <c r="E25" s="26" t="s">
        <v>4</v>
      </c>
      <c r="F25" s="27">
        <v>5</v>
      </c>
      <c r="G25" s="21">
        <v>7</v>
      </c>
      <c r="H25" s="21"/>
      <c r="I25" s="21">
        <v>7</v>
      </c>
      <c r="J25" s="21"/>
      <c r="K25" s="21">
        <v>6</v>
      </c>
      <c r="L25" s="21"/>
      <c r="M25" s="21">
        <v>6</v>
      </c>
      <c r="N25" s="21"/>
      <c r="O25" s="21">
        <v>7</v>
      </c>
      <c r="P25" s="21"/>
      <c r="Q25" s="21">
        <v>6</v>
      </c>
      <c r="R25" s="21"/>
      <c r="S25" s="21">
        <v>6</v>
      </c>
      <c r="T25" s="21"/>
      <c r="U25" s="21">
        <v>3</v>
      </c>
      <c r="V25" s="21">
        <v>7</v>
      </c>
      <c r="W25" s="21">
        <v>7</v>
      </c>
      <c r="X25" s="21"/>
      <c r="Y25" s="21">
        <v>8</v>
      </c>
      <c r="Z25" s="21"/>
      <c r="AA25" s="16">
        <f t="shared" si="0"/>
        <v>148</v>
      </c>
      <c r="AB25" s="16">
        <f t="shared" si="1"/>
        <v>6.166666666666667</v>
      </c>
      <c r="AC25" s="20" t="str">
        <f t="shared" si="2"/>
        <v>TBK</v>
      </c>
      <c r="AD25" s="16">
        <f t="shared" si="3"/>
        <v>156</v>
      </c>
      <c r="AE25" s="16">
        <f t="shared" si="4"/>
        <v>6.5</v>
      </c>
      <c r="AF25" s="20" t="str">
        <f t="shared" si="5"/>
        <v>TBK</v>
      </c>
      <c r="AG25" s="16">
        <v>8</v>
      </c>
      <c r="AH25" s="16"/>
      <c r="AI25" s="16">
        <v>9</v>
      </c>
      <c r="AJ25" s="16"/>
      <c r="AK25" s="16">
        <v>6</v>
      </c>
      <c r="AL25" s="16"/>
      <c r="AM25" s="16">
        <v>5</v>
      </c>
      <c r="AN25" s="16"/>
      <c r="AO25" s="16">
        <v>5</v>
      </c>
      <c r="AP25" s="16"/>
      <c r="AQ25" s="16">
        <v>6</v>
      </c>
      <c r="AR25" s="16"/>
      <c r="AS25" s="16">
        <v>7</v>
      </c>
      <c r="AT25" s="16"/>
      <c r="AU25" s="16">
        <v>10</v>
      </c>
      <c r="AV25" s="16"/>
      <c r="AW25" s="16">
        <v>9</v>
      </c>
      <c r="AX25" s="16"/>
      <c r="AY25" s="16">
        <v>8</v>
      </c>
      <c r="AZ25" s="16"/>
      <c r="BA25" s="16">
        <f t="shared" si="6"/>
        <v>163</v>
      </c>
      <c r="BB25" s="34">
        <f t="shared" si="7"/>
        <v>7.086956521739131</v>
      </c>
      <c r="BC25" s="16" t="str">
        <f t="shared" si="8"/>
        <v>Khá</v>
      </c>
      <c r="BD25" s="16">
        <f t="shared" si="9"/>
        <v>163</v>
      </c>
      <c r="BE25" s="34">
        <f t="shared" si="10"/>
        <v>7.086956521739131</v>
      </c>
      <c r="BF25" s="16" t="str">
        <f t="shared" si="11"/>
        <v>Khá</v>
      </c>
      <c r="BG25" s="16">
        <v>9</v>
      </c>
      <c r="BH25" s="16"/>
      <c r="BI25" s="16">
        <v>8</v>
      </c>
      <c r="BJ25" s="16"/>
      <c r="BK25" s="16">
        <v>7</v>
      </c>
      <c r="BL25" s="16"/>
      <c r="BM25" s="16">
        <v>7</v>
      </c>
      <c r="BN25" s="16"/>
      <c r="BO25" s="16">
        <v>8</v>
      </c>
      <c r="BP25" s="16"/>
      <c r="BQ25" s="16">
        <v>8</v>
      </c>
      <c r="BR25" s="16"/>
      <c r="BS25" s="16">
        <v>8</v>
      </c>
      <c r="BT25" s="16"/>
      <c r="BU25" s="16">
        <v>6</v>
      </c>
      <c r="BV25" s="16"/>
      <c r="BW25" s="16">
        <v>7</v>
      </c>
      <c r="BX25" s="16"/>
      <c r="BY25" s="16">
        <v>9</v>
      </c>
      <c r="BZ25" s="16"/>
      <c r="CA25" s="16">
        <v>9</v>
      </c>
      <c r="CB25" s="16"/>
      <c r="CC25" s="16">
        <v>5</v>
      </c>
      <c r="CD25" s="16"/>
      <c r="CE25" s="16">
        <v>8</v>
      </c>
      <c r="CF25" s="16"/>
      <c r="CG25" s="16">
        <v>7</v>
      </c>
      <c r="CH25" s="16"/>
      <c r="CI25" s="16">
        <f t="shared" si="12"/>
        <v>247</v>
      </c>
      <c r="CJ25" s="34">
        <f t="shared" si="13"/>
        <v>7.71875</v>
      </c>
      <c r="CK25" s="16" t="str">
        <f t="shared" si="14"/>
        <v>Khá</v>
      </c>
      <c r="CL25" s="16">
        <f t="shared" si="15"/>
        <v>247</v>
      </c>
      <c r="CM25" s="34">
        <f t="shared" si="16"/>
        <v>7.71875</v>
      </c>
      <c r="CN25" s="16" t="str">
        <f t="shared" si="17"/>
        <v>Khá</v>
      </c>
      <c r="CO25" s="16">
        <f t="shared" si="18"/>
        <v>410</v>
      </c>
      <c r="CP25" s="34">
        <f t="shared" si="19"/>
        <v>7.454545454545454</v>
      </c>
      <c r="CQ25" s="37" t="str">
        <f t="shared" si="20"/>
        <v>Khá</v>
      </c>
      <c r="CR25" s="16">
        <f t="shared" si="21"/>
        <v>410</v>
      </c>
      <c r="CS25" s="34">
        <f t="shared" si="22"/>
        <v>7.454545454545454</v>
      </c>
      <c r="CT25" s="16" t="str">
        <f t="shared" si="23"/>
        <v>Khá</v>
      </c>
    </row>
    <row r="26" spans="1:98" ht="21.75" customHeight="1">
      <c r="A26" s="11">
        <v>17</v>
      </c>
      <c r="B26" s="12" t="s">
        <v>62</v>
      </c>
      <c r="C26" s="24" t="s">
        <v>151</v>
      </c>
      <c r="D26" s="25" t="s">
        <v>208</v>
      </c>
      <c r="E26" s="26" t="s">
        <v>209</v>
      </c>
      <c r="F26" s="27">
        <v>2</v>
      </c>
      <c r="G26" s="21">
        <v>7</v>
      </c>
      <c r="H26" s="21"/>
      <c r="I26" s="21">
        <v>7</v>
      </c>
      <c r="J26" s="21"/>
      <c r="K26" s="21">
        <v>6</v>
      </c>
      <c r="L26" s="21"/>
      <c r="M26" s="21">
        <v>7</v>
      </c>
      <c r="N26" s="21"/>
      <c r="O26" s="21">
        <v>4</v>
      </c>
      <c r="P26" s="21">
        <v>6</v>
      </c>
      <c r="Q26" s="21">
        <v>9</v>
      </c>
      <c r="R26" s="21"/>
      <c r="S26" s="21">
        <v>6</v>
      </c>
      <c r="T26" s="21"/>
      <c r="U26" s="21">
        <v>6</v>
      </c>
      <c r="V26" s="21"/>
      <c r="W26" s="21">
        <v>8</v>
      </c>
      <c r="X26" s="21"/>
      <c r="Y26" s="21">
        <v>6</v>
      </c>
      <c r="Z26" s="21"/>
      <c r="AA26" s="16">
        <f t="shared" si="0"/>
        <v>158</v>
      </c>
      <c r="AB26" s="16">
        <f t="shared" si="1"/>
        <v>6.583333333333333</v>
      </c>
      <c r="AC26" s="20" t="str">
        <f t="shared" si="2"/>
        <v>TBK</v>
      </c>
      <c r="AD26" s="16">
        <f t="shared" si="3"/>
        <v>162</v>
      </c>
      <c r="AE26" s="16">
        <f t="shared" si="4"/>
        <v>6.75</v>
      </c>
      <c r="AF26" s="20" t="str">
        <f t="shared" si="5"/>
        <v>TBK</v>
      </c>
      <c r="AG26" s="16">
        <v>7</v>
      </c>
      <c r="AH26" s="16"/>
      <c r="AI26" s="16">
        <v>9</v>
      </c>
      <c r="AJ26" s="16"/>
      <c r="AK26" s="16">
        <v>5</v>
      </c>
      <c r="AL26" s="16"/>
      <c r="AM26" s="16">
        <v>6</v>
      </c>
      <c r="AN26" s="16"/>
      <c r="AO26" s="16">
        <v>6</v>
      </c>
      <c r="AP26" s="16"/>
      <c r="AQ26" s="16">
        <v>6</v>
      </c>
      <c r="AR26" s="16"/>
      <c r="AS26" s="16">
        <v>8</v>
      </c>
      <c r="AT26" s="16"/>
      <c r="AU26" s="16">
        <v>6</v>
      </c>
      <c r="AV26" s="16"/>
      <c r="AW26" s="16">
        <v>9</v>
      </c>
      <c r="AX26" s="16"/>
      <c r="AY26" s="16">
        <v>9</v>
      </c>
      <c r="AZ26" s="16"/>
      <c r="BA26" s="16">
        <f t="shared" si="6"/>
        <v>163</v>
      </c>
      <c r="BB26" s="34">
        <f t="shared" si="7"/>
        <v>7.086956521739131</v>
      </c>
      <c r="BC26" s="16" t="str">
        <f t="shared" si="8"/>
        <v>Khá</v>
      </c>
      <c r="BD26" s="16">
        <f t="shared" si="9"/>
        <v>163</v>
      </c>
      <c r="BE26" s="34">
        <f t="shared" si="10"/>
        <v>7.086956521739131</v>
      </c>
      <c r="BF26" s="16" t="str">
        <f t="shared" si="11"/>
        <v>Khá</v>
      </c>
      <c r="BG26" s="16">
        <v>10</v>
      </c>
      <c r="BH26" s="16"/>
      <c r="BI26" s="16">
        <v>8</v>
      </c>
      <c r="BJ26" s="16"/>
      <c r="BK26" s="16">
        <v>6</v>
      </c>
      <c r="BL26" s="16"/>
      <c r="BM26" s="16">
        <v>7</v>
      </c>
      <c r="BN26" s="16"/>
      <c r="BO26" s="16">
        <v>7</v>
      </c>
      <c r="BP26" s="16"/>
      <c r="BQ26" s="16">
        <v>9</v>
      </c>
      <c r="BR26" s="16"/>
      <c r="BS26" s="16">
        <v>8</v>
      </c>
      <c r="BT26" s="16"/>
      <c r="BU26" s="16">
        <v>6</v>
      </c>
      <c r="BV26" s="16"/>
      <c r="BW26" s="16">
        <v>8</v>
      </c>
      <c r="BX26" s="16"/>
      <c r="BY26" s="16">
        <v>8</v>
      </c>
      <c r="BZ26" s="16"/>
      <c r="CA26" s="16">
        <v>7</v>
      </c>
      <c r="CB26" s="16"/>
      <c r="CC26" s="16">
        <v>8</v>
      </c>
      <c r="CD26" s="16"/>
      <c r="CE26" s="16">
        <v>8</v>
      </c>
      <c r="CF26" s="16"/>
      <c r="CG26" s="16">
        <v>6</v>
      </c>
      <c r="CH26" s="16"/>
      <c r="CI26" s="16">
        <f t="shared" si="12"/>
        <v>246</v>
      </c>
      <c r="CJ26" s="34">
        <f t="shared" si="13"/>
        <v>7.6875</v>
      </c>
      <c r="CK26" s="16" t="str">
        <f t="shared" si="14"/>
        <v>Khá</v>
      </c>
      <c r="CL26" s="16">
        <f t="shared" si="15"/>
        <v>246</v>
      </c>
      <c r="CM26" s="34">
        <f t="shared" si="16"/>
        <v>7.6875</v>
      </c>
      <c r="CN26" s="16" t="str">
        <f t="shared" si="17"/>
        <v>Khá</v>
      </c>
      <c r="CO26" s="16">
        <f t="shared" si="18"/>
        <v>409</v>
      </c>
      <c r="CP26" s="34">
        <f t="shared" si="19"/>
        <v>7.4363636363636365</v>
      </c>
      <c r="CQ26" s="37" t="str">
        <f t="shared" si="20"/>
        <v>Khá</v>
      </c>
      <c r="CR26" s="16">
        <f t="shared" si="21"/>
        <v>409</v>
      </c>
      <c r="CS26" s="34">
        <f t="shared" si="22"/>
        <v>7.4363636363636365</v>
      </c>
      <c r="CT26" s="16" t="str">
        <f t="shared" si="23"/>
        <v>Khá</v>
      </c>
    </row>
    <row r="27" spans="1:98" ht="21.75" customHeight="1">
      <c r="A27" s="11">
        <v>18</v>
      </c>
      <c r="B27" s="12" t="s">
        <v>33</v>
      </c>
      <c r="C27" s="24" t="s">
        <v>154</v>
      </c>
      <c r="D27" s="25" t="s">
        <v>25</v>
      </c>
      <c r="E27" s="26" t="s">
        <v>180</v>
      </c>
      <c r="F27" s="27">
        <v>4</v>
      </c>
      <c r="G27" s="21">
        <v>6</v>
      </c>
      <c r="H27" s="21"/>
      <c r="I27" s="21">
        <v>6</v>
      </c>
      <c r="J27" s="21"/>
      <c r="K27" s="21">
        <v>5</v>
      </c>
      <c r="L27" s="21"/>
      <c r="M27" s="21">
        <v>5</v>
      </c>
      <c r="N27" s="21"/>
      <c r="O27" s="21">
        <v>7</v>
      </c>
      <c r="P27" s="21"/>
      <c r="Q27" s="21">
        <v>6</v>
      </c>
      <c r="R27" s="21"/>
      <c r="S27" s="21">
        <v>3</v>
      </c>
      <c r="T27" s="21">
        <v>6</v>
      </c>
      <c r="U27" s="21">
        <v>4</v>
      </c>
      <c r="V27" s="21">
        <v>8</v>
      </c>
      <c r="W27" s="21">
        <v>6</v>
      </c>
      <c r="X27" s="21"/>
      <c r="Y27" s="21">
        <v>5</v>
      </c>
      <c r="Z27" s="21"/>
      <c r="AA27" s="16">
        <f t="shared" si="0"/>
        <v>124</v>
      </c>
      <c r="AB27" s="16">
        <f t="shared" si="1"/>
        <v>5.166666666666667</v>
      </c>
      <c r="AC27" s="20" t="str">
        <f t="shared" si="2"/>
        <v>TB</v>
      </c>
      <c r="AD27" s="16">
        <f t="shared" si="3"/>
        <v>141</v>
      </c>
      <c r="AE27" s="16">
        <f t="shared" si="4"/>
        <v>5.875</v>
      </c>
      <c r="AF27" s="20" t="str">
        <f t="shared" si="5"/>
        <v>TB</v>
      </c>
      <c r="AG27" s="16">
        <v>7</v>
      </c>
      <c r="AH27" s="16"/>
      <c r="AI27" s="16">
        <v>8</v>
      </c>
      <c r="AJ27" s="16"/>
      <c r="AK27" s="16">
        <v>5</v>
      </c>
      <c r="AL27" s="16"/>
      <c r="AM27" s="16">
        <v>3</v>
      </c>
      <c r="AN27" s="16">
        <v>7</v>
      </c>
      <c r="AO27" s="16">
        <v>5</v>
      </c>
      <c r="AP27" s="16"/>
      <c r="AQ27" s="16">
        <v>7</v>
      </c>
      <c r="AR27" s="16"/>
      <c r="AS27" s="16">
        <v>7</v>
      </c>
      <c r="AT27" s="16"/>
      <c r="AU27" s="16">
        <v>7</v>
      </c>
      <c r="AV27" s="16"/>
      <c r="AW27" s="16">
        <v>9</v>
      </c>
      <c r="AX27" s="16"/>
      <c r="AY27" s="16">
        <v>8</v>
      </c>
      <c r="AZ27" s="16"/>
      <c r="BA27" s="16">
        <f t="shared" si="6"/>
        <v>151</v>
      </c>
      <c r="BB27" s="34">
        <f t="shared" si="7"/>
        <v>6.565217391304348</v>
      </c>
      <c r="BC27" s="16" t="str">
        <f t="shared" si="8"/>
        <v>TBK</v>
      </c>
      <c r="BD27" s="16">
        <f t="shared" si="9"/>
        <v>159</v>
      </c>
      <c r="BE27" s="34">
        <f t="shared" si="10"/>
        <v>6.913043478260869</v>
      </c>
      <c r="BF27" s="16" t="str">
        <f t="shared" si="11"/>
        <v>TBK</v>
      </c>
      <c r="BG27" s="16">
        <v>9</v>
      </c>
      <c r="BH27" s="16"/>
      <c r="BI27" s="16">
        <v>8</v>
      </c>
      <c r="BJ27" s="16"/>
      <c r="BK27" s="16">
        <v>8</v>
      </c>
      <c r="BL27" s="16"/>
      <c r="BM27" s="16">
        <v>8</v>
      </c>
      <c r="BN27" s="16"/>
      <c r="BO27" s="16">
        <v>7</v>
      </c>
      <c r="BP27" s="16"/>
      <c r="BQ27" s="16">
        <v>9</v>
      </c>
      <c r="BR27" s="16"/>
      <c r="BS27" s="16">
        <v>6</v>
      </c>
      <c r="BT27" s="16"/>
      <c r="BU27" s="16">
        <v>6</v>
      </c>
      <c r="BV27" s="16"/>
      <c r="BW27" s="16">
        <v>8</v>
      </c>
      <c r="BX27" s="16"/>
      <c r="BY27" s="16">
        <v>9</v>
      </c>
      <c r="BZ27" s="16"/>
      <c r="CA27" s="16">
        <v>9</v>
      </c>
      <c r="CB27" s="16"/>
      <c r="CC27" s="16">
        <v>7</v>
      </c>
      <c r="CD27" s="16"/>
      <c r="CE27" s="16">
        <v>7</v>
      </c>
      <c r="CF27" s="16"/>
      <c r="CG27" s="16">
        <v>6</v>
      </c>
      <c r="CH27" s="16"/>
      <c r="CI27" s="16">
        <f t="shared" si="12"/>
        <v>247</v>
      </c>
      <c r="CJ27" s="34">
        <f t="shared" si="13"/>
        <v>7.71875</v>
      </c>
      <c r="CK27" s="16" t="str">
        <f t="shared" si="14"/>
        <v>Khá</v>
      </c>
      <c r="CL27" s="16">
        <f t="shared" si="15"/>
        <v>247</v>
      </c>
      <c r="CM27" s="34">
        <f t="shared" si="16"/>
        <v>7.71875</v>
      </c>
      <c r="CN27" s="16" t="str">
        <f t="shared" si="17"/>
        <v>Khá</v>
      </c>
      <c r="CO27" s="16">
        <f t="shared" si="18"/>
        <v>398</v>
      </c>
      <c r="CP27" s="34">
        <f t="shared" si="19"/>
        <v>7.236363636363636</v>
      </c>
      <c r="CQ27" s="37" t="str">
        <f t="shared" si="20"/>
        <v>Khá</v>
      </c>
      <c r="CR27" s="16">
        <f t="shared" si="21"/>
        <v>406</v>
      </c>
      <c r="CS27" s="34">
        <f t="shared" si="22"/>
        <v>7.381818181818182</v>
      </c>
      <c r="CT27" s="16" t="str">
        <f t="shared" si="23"/>
        <v>Khá</v>
      </c>
    </row>
    <row r="28" spans="1:98" ht="21.75" customHeight="1">
      <c r="A28" s="11">
        <v>19</v>
      </c>
      <c r="B28" s="12" t="s">
        <v>50</v>
      </c>
      <c r="C28" s="24" t="s">
        <v>157</v>
      </c>
      <c r="D28" s="25" t="s">
        <v>190</v>
      </c>
      <c r="E28" s="26" t="s">
        <v>191</v>
      </c>
      <c r="F28" s="27">
        <v>1</v>
      </c>
      <c r="G28" s="21">
        <v>7</v>
      </c>
      <c r="H28" s="21"/>
      <c r="I28" s="21">
        <v>9</v>
      </c>
      <c r="J28" s="21"/>
      <c r="K28" s="21">
        <v>5</v>
      </c>
      <c r="L28" s="21"/>
      <c r="M28" s="21">
        <v>5</v>
      </c>
      <c r="N28" s="21"/>
      <c r="O28" s="21">
        <v>7</v>
      </c>
      <c r="P28" s="21"/>
      <c r="Q28" s="21">
        <v>8</v>
      </c>
      <c r="R28" s="21"/>
      <c r="S28" s="21">
        <v>3</v>
      </c>
      <c r="T28" s="21">
        <v>6</v>
      </c>
      <c r="U28" s="21">
        <v>9</v>
      </c>
      <c r="V28" s="21"/>
      <c r="W28" s="21">
        <v>6</v>
      </c>
      <c r="X28" s="21"/>
      <c r="Y28" s="21">
        <v>6</v>
      </c>
      <c r="Z28" s="21"/>
      <c r="AA28" s="16">
        <f t="shared" si="0"/>
        <v>144</v>
      </c>
      <c r="AB28" s="16">
        <f t="shared" si="1"/>
        <v>6</v>
      </c>
      <c r="AC28" s="20" t="str">
        <f t="shared" si="2"/>
        <v>TBK</v>
      </c>
      <c r="AD28" s="16">
        <f t="shared" si="3"/>
        <v>153</v>
      </c>
      <c r="AE28" s="16">
        <f t="shared" si="4"/>
        <v>6.375</v>
      </c>
      <c r="AF28" s="20" t="str">
        <f t="shared" si="5"/>
        <v>TBK</v>
      </c>
      <c r="AG28" s="16">
        <v>8</v>
      </c>
      <c r="AH28" s="16"/>
      <c r="AI28" s="16">
        <v>8</v>
      </c>
      <c r="AJ28" s="16"/>
      <c r="AK28" s="16">
        <v>5</v>
      </c>
      <c r="AL28" s="16"/>
      <c r="AM28" s="16">
        <v>6</v>
      </c>
      <c r="AN28" s="16"/>
      <c r="AO28" s="16">
        <v>5</v>
      </c>
      <c r="AP28" s="16"/>
      <c r="AQ28" s="16">
        <v>9</v>
      </c>
      <c r="AR28" s="16"/>
      <c r="AS28" s="30">
        <v>7</v>
      </c>
      <c r="AU28" s="16">
        <v>7</v>
      </c>
      <c r="AV28" s="16"/>
      <c r="AW28" s="16">
        <v>9</v>
      </c>
      <c r="AX28" s="16"/>
      <c r="AY28" s="16">
        <v>8</v>
      </c>
      <c r="AZ28" s="16"/>
      <c r="BA28" s="16">
        <f t="shared" si="6"/>
        <v>164</v>
      </c>
      <c r="BB28" s="34">
        <f t="shared" si="7"/>
        <v>7.130434782608695</v>
      </c>
      <c r="BC28" s="16" t="str">
        <f t="shared" si="8"/>
        <v>Khá</v>
      </c>
      <c r="BD28" s="16">
        <f t="shared" si="9"/>
        <v>164</v>
      </c>
      <c r="BE28" s="34">
        <f t="shared" si="10"/>
        <v>7.130434782608695</v>
      </c>
      <c r="BF28" s="16" t="str">
        <f t="shared" si="11"/>
        <v>Khá</v>
      </c>
      <c r="BG28" s="16">
        <v>8</v>
      </c>
      <c r="BH28" s="16"/>
      <c r="BI28" s="16">
        <v>8</v>
      </c>
      <c r="BJ28" s="16"/>
      <c r="BK28" s="16">
        <v>8</v>
      </c>
      <c r="BL28" s="16"/>
      <c r="BM28" s="16">
        <v>7</v>
      </c>
      <c r="BN28" s="16"/>
      <c r="BO28" s="16">
        <v>7</v>
      </c>
      <c r="BP28" s="16"/>
      <c r="BQ28" s="16">
        <v>9</v>
      </c>
      <c r="BR28" s="16"/>
      <c r="BS28" s="16">
        <v>7</v>
      </c>
      <c r="BT28" s="16"/>
      <c r="BU28" s="16">
        <v>8</v>
      </c>
      <c r="BV28" s="16"/>
      <c r="BW28" s="16">
        <v>7</v>
      </c>
      <c r="BX28" s="16"/>
      <c r="BY28" s="16">
        <v>8</v>
      </c>
      <c r="BZ28" s="16"/>
      <c r="CA28" s="16">
        <v>9</v>
      </c>
      <c r="CB28" s="16"/>
      <c r="CC28" s="16">
        <v>6</v>
      </c>
      <c r="CD28" s="16"/>
      <c r="CE28" s="16">
        <v>7</v>
      </c>
      <c r="CF28" s="16"/>
      <c r="CG28" s="16">
        <v>7</v>
      </c>
      <c r="CH28" s="16"/>
      <c r="CI28" s="16">
        <f t="shared" si="12"/>
        <v>242</v>
      </c>
      <c r="CJ28" s="34">
        <f t="shared" si="13"/>
        <v>7.5625</v>
      </c>
      <c r="CK28" s="16" t="str">
        <f t="shared" si="14"/>
        <v>Khá</v>
      </c>
      <c r="CL28" s="16">
        <f t="shared" si="15"/>
        <v>242</v>
      </c>
      <c r="CM28" s="34">
        <f t="shared" si="16"/>
        <v>7.5625</v>
      </c>
      <c r="CN28" s="16" t="str">
        <f t="shared" si="17"/>
        <v>Khá</v>
      </c>
      <c r="CO28" s="16">
        <f t="shared" si="18"/>
        <v>406</v>
      </c>
      <c r="CP28" s="34">
        <f t="shared" si="19"/>
        <v>7.381818181818182</v>
      </c>
      <c r="CQ28" s="37" t="str">
        <f t="shared" si="20"/>
        <v>Khá</v>
      </c>
      <c r="CR28" s="16">
        <f t="shared" si="21"/>
        <v>406</v>
      </c>
      <c r="CS28" s="34">
        <f t="shared" si="22"/>
        <v>7.381818181818182</v>
      </c>
      <c r="CT28" s="16" t="str">
        <f t="shared" si="23"/>
        <v>Khá</v>
      </c>
    </row>
    <row r="29" spans="1:98" ht="21.75" customHeight="1">
      <c r="A29" s="11">
        <v>20</v>
      </c>
      <c r="B29" s="12" t="s">
        <v>79</v>
      </c>
      <c r="C29" s="24" t="s">
        <v>159</v>
      </c>
      <c r="D29" s="25" t="s">
        <v>197</v>
      </c>
      <c r="E29" s="26" t="s">
        <v>198</v>
      </c>
      <c r="F29" s="27">
        <v>6</v>
      </c>
      <c r="G29" s="21">
        <v>6</v>
      </c>
      <c r="H29" s="21"/>
      <c r="I29" s="21">
        <v>8</v>
      </c>
      <c r="J29" s="21"/>
      <c r="K29" s="21">
        <v>6</v>
      </c>
      <c r="L29" s="21"/>
      <c r="M29" s="21">
        <v>5</v>
      </c>
      <c r="N29" s="21"/>
      <c r="O29" s="21">
        <v>8</v>
      </c>
      <c r="P29" s="21"/>
      <c r="Q29" s="21">
        <v>7</v>
      </c>
      <c r="R29" s="21"/>
      <c r="S29" s="21">
        <v>2</v>
      </c>
      <c r="T29" s="21">
        <v>5</v>
      </c>
      <c r="U29" s="21">
        <v>8</v>
      </c>
      <c r="V29" s="21"/>
      <c r="W29" s="21">
        <v>9</v>
      </c>
      <c r="X29" s="21"/>
      <c r="Y29" s="21">
        <v>7</v>
      </c>
      <c r="Z29" s="21"/>
      <c r="AA29" s="16">
        <f t="shared" si="0"/>
        <v>151</v>
      </c>
      <c r="AB29" s="16">
        <f t="shared" si="1"/>
        <v>6.291666666666667</v>
      </c>
      <c r="AC29" s="20" t="str">
        <f t="shared" si="2"/>
        <v>TBK</v>
      </c>
      <c r="AD29" s="16">
        <f t="shared" si="3"/>
        <v>160</v>
      </c>
      <c r="AE29" s="16">
        <f t="shared" si="4"/>
        <v>6.666666666666667</v>
      </c>
      <c r="AF29" s="20" t="str">
        <f t="shared" si="5"/>
        <v>TBK</v>
      </c>
      <c r="AG29" s="16">
        <v>7</v>
      </c>
      <c r="AH29" s="16"/>
      <c r="AI29" s="16">
        <v>8</v>
      </c>
      <c r="AJ29" s="16"/>
      <c r="AK29" s="16">
        <v>6</v>
      </c>
      <c r="AL29" s="16"/>
      <c r="AM29" s="16">
        <v>7</v>
      </c>
      <c r="AN29" s="16"/>
      <c r="AO29" s="16">
        <v>6</v>
      </c>
      <c r="AP29" s="16"/>
      <c r="AQ29" s="16">
        <v>7</v>
      </c>
      <c r="AR29" s="16"/>
      <c r="AS29" s="16">
        <v>8</v>
      </c>
      <c r="AT29" s="16"/>
      <c r="AU29" s="16">
        <v>7</v>
      </c>
      <c r="AV29" s="16"/>
      <c r="AW29" s="16">
        <v>9</v>
      </c>
      <c r="AX29" s="16"/>
      <c r="AY29" s="16">
        <v>6</v>
      </c>
      <c r="AZ29" s="16"/>
      <c r="BA29" s="16">
        <f t="shared" si="6"/>
        <v>161</v>
      </c>
      <c r="BB29" s="34">
        <f t="shared" si="7"/>
        <v>7</v>
      </c>
      <c r="BC29" s="16" t="str">
        <f t="shared" si="8"/>
        <v>Khá</v>
      </c>
      <c r="BD29" s="16">
        <f t="shared" si="9"/>
        <v>161</v>
      </c>
      <c r="BE29" s="34">
        <f t="shared" si="10"/>
        <v>7</v>
      </c>
      <c r="BF29" s="16" t="str">
        <f t="shared" si="11"/>
        <v>Khá</v>
      </c>
      <c r="BG29" s="16">
        <v>7</v>
      </c>
      <c r="BH29" s="16"/>
      <c r="BI29" s="16">
        <v>8</v>
      </c>
      <c r="BJ29" s="16"/>
      <c r="BK29" s="16">
        <v>8</v>
      </c>
      <c r="BL29" s="16"/>
      <c r="BM29" s="16">
        <v>8</v>
      </c>
      <c r="BN29" s="16"/>
      <c r="BO29" s="16">
        <v>7</v>
      </c>
      <c r="BP29" s="16"/>
      <c r="BQ29" s="16">
        <v>8</v>
      </c>
      <c r="BR29" s="16"/>
      <c r="BS29" s="16">
        <v>8</v>
      </c>
      <c r="BT29" s="16"/>
      <c r="BU29" s="16">
        <v>7</v>
      </c>
      <c r="BV29" s="16"/>
      <c r="BW29" s="16">
        <v>9</v>
      </c>
      <c r="BX29" s="16"/>
      <c r="BY29" s="16">
        <v>8</v>
      </c>
      <c r="BZ29" s="16"/>
      <c r="CA29" s="16">
        <v>7</v>
      </c>
      <c r="CB29" s="16"/>
      <c r="CC29" s="16">
        <v>8</v>
      </c>
      <c r="CD29" s="16"/>
      <c r="CE29" s="16">
        <v>7</v>
      </c>
      <c r="CF29" s="16"/>
      <c r="CG29" s="16">
        <v>7</v>
      </c>
      <c r="CH29" s="16"/>
      <c r="CI29" s="16">
        <f t="shared" si="12"/>
        <v>245</v>
      </c>
      <c r="CJ29" s="34">
        <f t="shared" si="13"/>
        <v>7.65625</v>
      </c>
      <c r="CK29" s="16" t="str">
        <f t="shared" si="14"/>
        <v>Khá</v>
      </c>
      <c r="CL29" s="16">
        <f t="shared" si="15"/>
        <v>245</v>
      </c>
      <c r="CM29" s="34">
        <f t="shared" si="16"/>
        <v>7.65625</v>
      </c>
      <c r="CN29" s="16" t="str">
        <f t="shared" si="17"/>
        <v>Khá</v>
      </c>
      <c r="CO29" s="16">
        <f t="shared" si="18"/>
        <v>406</v>
      </c>
      <c r="CP29" s="34">
        <f t="shared" si="19"/>
        <v>7.381818181818182</v>
      </c>
      <c r="CQ29" s="37" t="str">
        <f t="shared" si="20"/>
        <v>Khá</v>
      </c>
      <c r="CR29" s="16">
        <f t="shared" si="21"/>
        <v>406</v>
      </c>
      <c r="CS29" s="34">
        <f t="shared" si="22"/>
        <v>7.381818181818182</v>
      </c>
      <c r="CT29" s="16" t="str">
        <f t="shared" si="23"/>
        <v>Khá</v>
      </c>
    </row>
    <row r="30" spans="1:98" ht="21.75" customHeight="1">
      <c r="A30" s="11">
        <v>21</v>
      </c>
      <c r="B30" s="12" t="s">
        <v>34</v>
      </c>
      <c r="C30" s="24" t="s">
        <v>161</v>
      </c>
      <c r="D30" s="25" t="s">
        <v>23</v>
      </c>
      <c r="E30" s="26" t="s">
        <v>138</v>
      </c>
      <c r="F30" s="27">
        <v>1</v>
      </c>
      <c r="G30" s="21">
        <v>7</v>
      </c>
      <c r="H30" s="21"/>
      <c r="I30" s="21">
        <v>6</v>
      </c>
      <c r="J30" s="21"/>
      <c r="K30" s="21">
        <v>5</v>
      </c>
      <c r="L30" s="21"/>
      <c r="M30" s="21">
        <v>6</v>
      </c>
      <c r="N30" s="21"/>
      <c r="O30" s="21">
        <v>6</v>
      </c>
      <c r="P30" s="21"/>
      <c r="Q30" s="21">
        <v>6</v>
      </c>
      <c r="R30" s="21"/>
      <c r="S30" s="21">
        <v>5</v>
      </c>
      <c r="T30" s="21"/>
      <c r="U30" s="21">
        <v>8</v>
      </c>
      <c r="V30" s="21"/>
      <c r="W30" s="21">
        <v>6</v>
      </c>
      <c r="X30" s="21"/>
      <c r="Y30" s="21">
        <v>6</v>
      </c>
      <c r="Z30" s="21"/>
      <c r="AA30" s="16">
        <f t="shared" si="0"/>
        <v>142</v>
      </c>
      <c r="AB30" s="16">
        <f t="shared" si="1"/>
        <v>5.916666666666667</v>
      </c>
      <c r="AC30" s="20" t="str">
        <f t="shared" si="2"/>
        <v>TB</v>
      </c>
      <c r="AD30" s="16">
        <f t="shared" si="3"/>
        <v>142</v>
      </c>
      <c r="AE30" s="16">
        <f t="shared" si="4"/>
        <v>5.916666666666667</v>
      </c>
      <c r="AF30" s="20" t="str">
        <f t="shared" si="5"/>
        <v>TB</v>
      </c>
      <c r="AG30" s="16">
        <v>8</v>
      </c>
      <c r="AH30" s="16"/>
      <c r="AI30" s="16">
        <v>7</v>
      </c>
      <c r="AJ30" s="16"/>
      <c r="AK30" s="16">
        <v>5</v>
      </c>
      <c r="AL30" s="16"/>
      <c r="AM30" s="16">
        <v>6</v>
      </c>
      <c r="AN30" s="16"/>
      <c r="AO30" s="16">
        <v>6</v>
      </c>
      <c r="AP30" s="16"/>
      <c r="AQ30" s="16">
        <v>7</v>
      </c>
      <c r="AR30" s="16"/>
      <c r="AS30" s="16">
        <v>7</v>
      </c>
      <c r="AT30" s="16"/>
      <c r="AU30" s="16">
        <v>5</v>
      </c>
      <c r="AV30" s="16"/>
      <c r="AW30" s="16">
        <v>9</v>
      </c>
      <c r="AX30" s="16"/>
      <c r="AY30" s="16">
        <v>7</v>
      </c>
      <c r="AZ30" s="16"/>
      <c r="BA30" s="16">
        <f t="shared" si="6"/>
        <v>157</v>
      </c>
      <c r="BB30" s="34">
        <f t="shared" si="7"/>
        <v>6.826086956521739</v>
      </c>
      <c r="BC30" s="16" t="str">
        <f t="shared" si="8"/>
        <v>TBK</v>
      </c>
      <c r="BD30" s="16">
        <f t="shared" si="9"/>
        <v>157</v>
      </c>
      <c r="BE30" s="34">
        <f t="shared" si="10"/>
        <v>6.826086956521739</v>
      </c>
      <c r="BF30" s="16" t="str">
        <f t="shared" si="11"/>
        <v>TBK</v>
      </c>
      <c r="BG30" s="16">
        <v>9</v>
      </c>
      <c r="BH30" s="16"/>
      <c r="BI30" s="16">
        <v>8</v>
      </c>
      <c r="BJ30" s="16"/>
      <c r="BK30" s="16">
        <v>7</v>
      </c>
      <c r="BL30" s="16"/>
      <c r="BM30" s="16">
        <v>8</v>
      </c>
      <c r="BN30" s="16"/>
      <c r="BO30" s="16">
        <v>8</v>
      </c>
      <c r="BP30" s="16"/>
      <c r="BQ30" s="16">
        <v>8</v>
      </c>
      <c r="BR30" s="16"/>
      <c r="BS30" s="16">
        <v>7</v>
      </c>
      <c r="BT30" s="16"/>
      <c r="BU30" s="16">
        <v>4</v>
      </c>
      <c r="BV30" s="16">
        <v>6</v>
      </c>
      <c r="BW30" s="16">
        <v>8</v>
      </c>
      <c r="BX30" s="16"/>
      <c r="BY30" s="16">
        <v>9</v>
      </c>
      <c r="BZ30" s="16"/>
      <c r="CA30" s="16">
        <v>8</v>
      </c>
      <c r="CB30" s="16"/>
      <c r="CC30" s="16">
        <v>7</v>
      </c>
      <c r="CD30" s="16"/>
      <c r="CE30" s="16">
        <v>8</v>
      </c>
      <c r="CF30" s="16"/>
      <c r="CG30" s="16">
        <v>5</v>
      </c>
      <c r="CH30" s="16"/>
      <c r="CI30" s="16">
        <f t="shared" si="12"/>
        <v>242</v>
      </c>
      <c r="CJ30" s="34">
        <f t="shared" si="13"/>
        <v>7.5625</v>
      </c>
      <c r="CK30" s="16" t="str">
        <f t="shared" si="14"/>
        <v>Khá</v>
      </c>
      <c r="CL30" s="16">
        <f t="shared" si="15"/>
        <v>246</v>
      </c>
      <c r="CM30" s="34">
        <f t="shared" si="16"/>
        <v>7.6875</v>
      </c>
      <c r="CN30" s="16" t="str">
        <f t="shared" si="17"/>
        <v>Khá</v>
      </c>
      <c r="CO30" s="16">
        <f t="shared" si="18"/>
        <v>399</v>
      </c>
      <c r="CP30" s="34">
        <f t="shared" si="19"/>
        <v>7.254545454545455</v>
      </c>
      <c r="CQ30" s="37" t="str">
        <f t="shared" si="20"/>
        <v>Khá</v>
      </c>
      <c r="CR30" s="16">
        <f t="shared" si="21"/>
        <v>403</v>
      </c>
      <c r="CS30" s="34">
        <f t="shared" si="22"/>
        <v>7.327272727272727</v>
      </c>
      <c r="CT30" s="16" t="str">
        <f t="shared" si="23"/>
        <v>Khá</v>
      </c>
    </row>
    <row r="31" spans="1:98" ht="21.75" customHeight="1">
      <c r="A31" s="11">
        <v>22</v>
      </c>
      <c r="B31" s="12" t="s">
        <v>80</v>
      </c>
      <c r="C31" s="24" t="s">
        <v>164</v>
      </c>
      <c r="D31" s="25" t="s">
        <v>165</v>
      </c>
      <c r="E31" s="26" t="s">
        <v>166</v>
      </c>
      <c r="F31" s="27">
        <v>4</v>
      </c>
      <c r="G31" s="21">
        <v>7</v>
      </c>
      <c r="H31" s="21"/>
      <c r="I31" s="21">
        <v>4</v>
      </c>
      <c r="J31" s="21">
        <v>8</v>
      </c>
      <c r="K31" s="21">
        <v>7</v>
      </c>
      <c r="L31" s="21"/>
      <c r="M31" s="21">
        <v>6</v>
      </c>
      <c r="N31" s="21"/>
      <c r="O31" s="21">
        <v>7</v>
      </c>
      <c r="P31" s="21"/>
      <c r="Q31" s="21">
        <v>8</v>
      </c>
      <c r="R31" s="21"/>
      <c r="S31" s="21">
        <v>3</v>
      </c>
      <c r="T31" s="21">
        <v>8</v>
      </c>
      <c r="U31" s="21">
        <v>7</v>
      </c>
      <c r="V31" s="21"/>
      <c r="W31" s="21">
        <v>9</v>
      </c>
      <c r="X31" s="21"/>
      <c r="Y31" s="21">
        <v>7</v>
      </c>
      <c r="Z31" s="21"/>
      <c r="AA31" s="16">
        <f t="shared" si="0"/>
        <v>158</v>
      </c>
      <c r="AB31" s="16">
        <f t="shared" si="1"/>
        <v>6.583333333333333</v>
      </c>
      <c r="AC31" s="20" t="str">
        <f t="shared" si="2"/>
        <v>TBK</v>
      </c>
      <c r="AD31" s="16">
        <f t="shared" si="3"/>
        <v>177</v>
      </c>
      <c r="AE31" s="16">
        <f t="shared" si="4"/>
        <v>7.375</v>
      </c>
      <c r="AF31" s="20" t="str">
        <f t="shared" si="5"/>
        <v>Khá</v>
      </c>
      <c r="AG31" s="16">
        <v>8</v>
      </c>
      <c r="AH31" s="16"/>
      <c r="AI31" s="16">
        <v>10</v>
      </c>
      <c r="AJ31" s="16"/>
      <c r="AK31" s="16">
        <v>5</v>
      </c>
      <c r="AL31" s="16"/>
      <c r="AM31" s="16">
        <v>7</v>
      </c>
      <c r="AN31" s="16"/>
      <c r="AO31" s="16">
        <v>4</v>
      </c>
      <c r="AP31" s="16">
        <v>7</v>
      </c>
      <c r="AQ31" s="16">
        <v>7</v>
      </c>
      <c r="AR31" s="16"/>
      <c r="AS31" s="16">
        <v>7</v>
      </c>
      <c r="AT31" s="16"/>
      <c r="AU31" s="16">
        <v>8</v>
      </c>
      <c r="AV31" s="16"/>
      <c r="AW31" s="16">
        <v>9</v>
      </c>
      <c r="AX31" s="16"/>
      <c r="AY31" s="16">
        <v>6</v>
      </c>
      <c r="AZ31" s="16"/>
      <c r="BA31" s="16">
        <f t="shared" si="6"/>
        <v>156</v>
      </c>
      <c r="BB31" s="34">
        <f t="shared" si="7"/>
        <v>6.782608695652174</v>
      </c>
      <c r="BC31" s="16" t="str">
        <f t="shared" si="8"/>
        <v>TBK</v>
      </c>
      <c r="BD31" s="16">
        <f t="shared" si="9"/>
        <v>165</v>
      </c>
      <c r="BE31" s="34">
        <f t="shared" si="10"/>
        <v>7.173913043478261</v>
      </c>
      <c r="BF31" s="16" t="str">
        <f t="shared" si="11"/>
        <v>Khá</v>
      </c>
      <c r="BG31" s="16">
        <v>8</v>
      </c>
      <c r="BH31" s="16"/>
      <c r="BI31" s="16">
        <v>10</v>
      </c>
      <c r="BJ31" s="16"/>
      <c r="BK31" s="16">
        <v>6</v>
      </c>
      <c r="BL31" s="16"/>
      <c r="BM31" s="16">
        <v>7</v>
      </c>
      <c r="BN31" s="16"/>
      <c r="BO31" s="16">
        <v>8</v>
      </c>
      <c r="BP31" s="16"/>
      <c r="BQ31" s="16">
        <v>8</v>
      </c>
      <c r="BR31" s="16"/>
      <c r="BS31" s="16">
        <v>7</v>
      </c>
      <c r="BT31" s="16"/>
      <c r="BU31" s="16">
        <v>7</v>
      </c>
      <c r="BV31" s="16"/>
      <c r="BW31" s="16">
        <v>7</v>
      </c>
      <c r="BX31" s="16"/>
      <c r="BY31" s="16">
        <v>9</v>
      </c>
      <c r="BZ31" s="16"/>
      <c r="CA31" s="16">
        <v>6</v>
      </c>
      <c r="CB31" s="16"/>
      <c r="CC31" s="16">
        <v>8</v>
      </c>
      <c r="CD31" s="16"/>
      <c r="CE31" s="16">
        <v>8</v>
      </c>
      <c r="CF31" s="16"/>
      <c r="CG31" s="16">
        <v>6</v>
      </c>
      <c r="CH31" s="16"/>
      <c r="CI31" s="16">
        <f t="shared" si="12"/>
        <v>237</v>
      </c>
      <c r="CJ31" s="34">
        <f t="shared" si="13"/>
        <v>7.40625</v>
      </c>
      <c r="CK31" s="16" t="str">
        <f t="shared" si="14"/>
        <v>Khá</v>
      </c>
      <c r="CL31" s="16">
        <f t="shared" si="15"/>
        <v>237</v>
      </c>
      <c r="CM31" s="34">
        <f t="shared" si="16"/>
        <v>7.40625</v>
      </c>
      <c r="CN31" s="16" t="str">
        <f t="shared" si="17"/>
        <v>Khá</v>
      </c>
      <c r="CO31" s="16">
        <f t="shared" si="18"/>
        <v>393</v>
      </c>
      <c r="CP31" s="34">
        <f t="shared" si="19"/>
        <v>7.1454545454545455</v>
      </c>
      <c r="CQ31" s="37" t="str">
        <f t="shared" si="20"/>
        <v>Khá</v>
      </c>
      <c r="CR31" s="16">
        <f t="shared" si="21"/>
        <v>402</v>
      </c>
      <c r="CS31" s="34">
        <f t="shared" si="22"/>
        <v>7.3090909090909095</v>
      </c>
      <c r="CT31" s="16" t="str">
        <f t="shared" si="23"/>
        <v>Khá</v>
      </c>
    </row>
    <row r="32" spans="1:98" ht="21.75" customHeight="1">
      <c r="A32" s="11">
        <v>23</v>
      </c>
      <c r="B32" s="12" t="s">
        <v>63</v>
      </c>
      <c r="C32" s="24" t="s">
        <v>167</v>
      </c>
      <c r="D32" s="25" t="s">
        <v>220</v>
      </c>
      <c r="E32" s="26" t="s">
        <v>221</v>
      </c>
      <c r="F32" s="27">
        <v>3</v>
      </c>
      <c r="G32" s="21">
        <v>5</v>
      </c>
      <c r="H32" s="21"/>
      <c r="I32" s="21">
        <v>8</v>
      </c>
      <c r="J32" s="21"/>
      <c r="K32" s="21">
        <v>6</v>
      </c>
      <c r="L32" s="21"/>
      <c r="M32" s="21">
        <v>6</v>
      </c>
      <c r="N32" s="21"/>
      <c r="O32" s="21">
        <v>7</v>
      </c>
      <c r="P32" s="21"/>
      <c r="Q32" s="21">
        <v>8</v>
      </c>
      <c r="R32" s="21"/>
      <c r="S32" s="21">
        <v>4</v>
      </c>
      <c r="T32" s="21">
        <v>6</v>
      </c>
      <c r="U32" s="21">
        <v>6</v>
      </c>
      <c r="V32" s="21"/>
      <c r="W32" s="21">
        <v>7</v>
      </c>
      <c r="X32" s="21"/>
      <c r="Y32" s="21">
        <v>7</v>
      </c>
      <c r="Z32" s="21"/>
      <c r="AA32" s="16">
        <f t="shared" si="0"/>
        <v>148</v>
      </c>
      <c r="AB32" s="16">
        <f t="shared" si="1"/>
        <v>6.166666666666667</v>
      </c>
      <c r="AC32" s="20" t="str">
        <f t="shared" si="2"/>
        <v>TBK</v>
      </c>
      <c r="AD32" s="16">
        <f t="shared" si="3"/>
        <v>154</v>
      </c>
      <c r="AE32" s="16">
        <f t="shared" si="4"/>
        <v>6.416666666666667</v>
      </c>
      <c r="AF32" s="20" t="str">
        <f t="shared" si="5"/>
        <v>TBK</v>
      </c>
      <c r="AG32" s="16">
        <v>7</v>
      </c>
      <c r="AH32" s="16"/>
      <c r="AI32" s="16">
        <v>6</v>
      </c>
      <c r="AJ32" s="16"/>
      <c r="AK32" s="16">
        <v>6</v>
      </c>
      <c r="AL32" s="16"/>
      <c r="AM32" s="16">
        <v>6</v>
      </c>
      <c r="AN32" s="16"/>
      <c r="AO32" s="16">
        <v>5</v>
      </c>
      <c r="AP32" s="16"/>
      <c r="AQ32" s="16">
        <v>9</v>
      </c>
      <c r="AR32" s="16"/>
      <c r="AS32" s="16">
        <v>8</v>
      </c>
      <c r="AT32" s="16"/>
      <c r="AU32" s="16">
        <v>7</v>
      </c>
      <c r="AV32" s="16"/>
      <c r="AW32" s="16">
        <v>9</v>
      </c>
      <c r="AX32" s="16"/>
      <c r="AY32" s="16">
        <v>9</v>
      </c>
      <c r="AZ32" s="16"/>
      <c r="BA32" s="16">
        <f t="shared" si="6"/>
        <v>167</v>
      </c>
      <c r="BB32" s="34">
        <f t="shared" si="7"/>
        <v>7.260869565217392</v>
      </c>
      <c r="BC32" s="16" t="str">
        <f t="shared" si="8"/>
        <v>Khá</v>
      </c>
      <c r="BD32" s="16">
        <f t="shared" si="9"/>
        <v>167</v>
      </c>
      <c r="BE32" s="34">
        <f t="shared" si="10"/>
        <v>7.260869565217392</v>
      </c>
      <c r="BF32" s="16" t="str">
        <f t="shared" si="11"/>
        <v>Khá</v>
      </c>
      <c r="BG32" s="16">
        <v>9</v>
      </c>
      <c r="BH32" s="16"/>
      <c r="BI32" s="16">
        <v>10</v>
      </c>
      <c r="BJ32" s="16"/>
      <c r="BK32" s="16">
        <v>8</v>
      </c>
      <c r="BL32" s="16"/>
      <c r="BM32" s="16">
        <v>7</v>
      </c>
      <c r="BN32" s="16"/>
      <c r="BO32" s="16">
        <v>7</v>
      </c>
      <c r="BP32" s="16"/>
      <c r="BQ32" s="16">
        <v>9</v>
      </c>
      <c r="BR32" s="16"/>
      <c r="BS32" s="16">
        <v>6</v>
      </c>
      <c r="BT32" s="16"/>
      <c r="BU32" s="16">
        <v>6</v>
      </c>
      <c r="BV32" s="16"/>
      <c r="BW32" s="16">
        <v>7</v>
      </c>
      <c r="BX32" s="16"/>
      <c r="BY32" s="16">
        <v>8</v>
      </c>
      <c r="BZ32" s="16"/>
      <c r="CA32" s="16">
        <v>7</v>
      </c>
      <c r="CB32" s="16"/>
      <c r="CC32" s="16">
        <v>7</v>
      </c>
      <c r="CD32" s="16"/>
      <c r="CE32" s="16">
        <v>7</v>
      </c>
      <c r="CF32" s="16"/>
      <c r="CG32" s="16">
        <v>6</v>
      </c>
      <c r="CH32" s="16"/>
      <c r="CI32" s="16">
        <f t="shared" si="12"/>
        <v>235</v>
      </c>
      <c r="CJ32" s="34">
        <f t="shared" si="13"/>
        <v>7.34375</v>
      </c>
      <c r="CK32" s="16" t="str">
        <f t="shared" si="14"/>
        <v>Khá</v>
      </c>
      <c r="CL32" s="16">
        <f t="shared" si="15"/>
        <v>235</v>
      </c>
      <c r="CM32" s="34">
        <f t="shared" si="16"/>
        <v>7.34375</v>
      </c>
      <c r="CN32" s="16" t="str">
        <f t="shared" si="17"/>
        <v>Khá</v>
      </c>
      <c r="CO32" s="16">
        <f t="shared" si="18"/>
        <v>402</v>
      </c>
      <c r="CP32" s="34">
        <f t="shared" si="19"/>
        <v>7.3090909090909095</v>
      </c>
      <c r="CQ32" s="37" t="str">
        <f t="shared" si="20"/>
        <v>Khá</v>
      </c>
      <c r="CR32" s="16">
        <f t="shared" si="21"/>
        <v>402</v>
      </c>
      <c r="CS32" s="34">
        <f t="shared" si="22"/>
        <v>7.3090909090909095</v>
      </c>
      <c r="CT32" s="16" t="str">
        <f t="shared" si="23"/>
        <v>Khá</v>
      </c>
    </row>
    <row r="33" spans="1:98" ht="21.75" customHeight="1">
      <c r="A33" s="11">
        <v>24</v>
      </c>
      <c r="B33" s="12" t="s">
        <v>51</v>
      </c>
      <c r="C33" s="24" t="s">
        <v>169</v>
      </c>
      <c r="D33" s="25" t="s">
        <v>125</v>
      </c>
      <c r="E33" s="26" t="s">
        <v>126</v>
      </c>
      <c r="F33" s="27">
        <v>6</v>
      </c>
      <c r="G33" s="21">
        <v>7</v>
      </c>
      <c r="H33" s="21"/>
      <c r="I33" s="21">
        <v>9</v>
      </c>
      <c r="J33" s="21"/>
      <c r="K33" s="21">
        <v>3</v>
      </c>
      <c r="L33" s="21">
        <v>5</v>
      </c>
      <c r="M33" s="21">
        <v>5</v>
      </c>
      <c r="N33" s="21"/>
      <c r="O33" s="21">
        <v>7</v>
      </c>
      <c r="P33" s="21"/>
      <c r="Q33" s="21">
        <v>5</v>
      </c>
      <c r="R33" s="21"/>
      <c r="S33" s="21">
        <v>5</v>
      </c>
      <c r="T33" s="21"/>
      <c r="U33" s="21">
        <v>3</v>
      </c>
      <c r="V33" s="21">
        <v>8</v>
      </c>
      <c r="W33" s="21">
        <v>6</v>
      </c>
      <c r="X33" s="21"/>
      <c r="Y33" s="21">
        <v>7</v>
      </c>
      <c r="Z33" s="21"/>
      <c r="AA33" s="16">
        <f t="shared" si="0"/>
        <v>123</v>
      </c>
      <c r="AB33" s="16">
        <f t="shared" si="1"/>
        <v>5.125</v>
      </c>
      <c r="AC33" s="20" t="str">
        <f t="shared" si="2"/>
        <v>TB</v>
      </c>
      <c r="AD33" s="16">
        <f t="shared" si="3"/>
        <v>143</v>
      </c>
      <c r="AE33" s="16">
        <f t="shared" si="4"/>
        <v>5.958333333333333</v>
      </c>
      <c r="AF33" s="20" t="str">
        <f t="shared" si="5"/>
        <v>TB</v>
      </c>
      <c r="AG33" s="16">
        <v>7</v>
      </c>
      <c r="AH33" s="16"/>
      <c r="AI33" s="16">
        <v>8</v>
      </c>
      <c r="AJ33" s="16"/>
      <c r="AK33" s="16">
        <v>6</v>
      </c>
      <c r="AL33" s="16"/>
      <c r="AM33" s="16">
        <v>6</v>
      </c>
      <c r="AN33" s="16"/>
      <c r="AO33" s="16">
        <v>5</v>
      </c>
      <c r="AP33" s="16"/>
      <c r="AQ33" s="16">
        <v>6</v>
      </c>
      <c r="AR33" s="16"/>
      <c r="AS33" s="16">
        <v>9</v>
      </c>
      <c r="AT33" s="16"/>
      <c r="AU33" s="16">
        <v>6</v>
      </c>
      <c r="AV33" s="16"/>
      <c r="AW33" s="16">
        <v>9</v>
      </c>
      <c r="AX33" s="16"/>
      <c r="AY33" s="16">
        <v>7</v>
      </c>
      <c r="AZ33" s="16"/>
      <c r="BA33" s="16">
        <f t="shared" si="6"/>
        <v>158</v>
      </c>
      <c r="BB33" s="34">
        <f t="shared" si="7"/>
        <v>6.869565217391305</v>
      </c>
      <c r="BC33" s="16" t="str">
        <f t="shared" si="8"/>
        <v>TBK</v>
      </c>
      <c r="BD33" s="16">
        <f t="shared" si="9"/>
        <v>158</v>
      </c>
      <c r="BE33" s="34">
        <f t="shared" si="10"/>
        <v>6.869565217391305</v>
      </c>
      <c r="BF33" s="16" t="str">
        <f t="shared" si="11"/>
        <v>TBK</v>
      </c>
      <c r="BG33" s="16">
        <v>8</v>
      </c>
      <c r="BH33" s="16"/>
      <c r="BI33" s="16">
        <v>8</v>
      </c>
      <c r="BJ33" s="16"/>
      <c r="BK33" s="16">
        <v>8</v>
      </c>
      <c r="BL33" s="16"/>
      <c r="BM33" s="16">
        <v>7</v>
      </c>
      <c r="BN33" s="16"/>
      <c r="BO33" s="16">
        <v>6</v>
      </c>
      <c r="BP33" s="16"/>
      <c r="BQ33" s="16">
        <v>9</v>
      </c>
      <c r="BR33" s="16"/>
      <c r="BS33" s="16">
        <v>7</v>
      </c>
      <c r="BT33" s="16"/>
      <c r="BU33" s="16">
        <v>6</v>
      </c>
      <c r="BV33" s="16"/>
      <c r="BW33" s="16">
        <v>8</v>
      </c>
      <c r="BX33" s="16"/>
      <c r="BY33" s="16">
        <v>9</v>
      </c>
      <c r="BZ33" s="16"/>
      <c r="CA33" s="16">
        <v>9</v>
      </c>
      <c r="CB33" s="16"/>
      <c r="CC33" s="16">
        <v>7</v>
      </c>
      <c r="CD33" s="16"/>
      <c r="CE33" s="16">
        <v>8</v>
      </c>
      <c r="CF33" s="16"/>
      <c r="CG33" s="16">
        <v>5</v>
      </c>
      <c r="CH33" s="16"/>
      <c r="CI33" s="16">
        <f t="shared" si="12"/>
        <v>241</v>
      </c>
      <c r="CJ33" s="34">
        <f t="shared" si="13"/>
        <v>7.53125</v>
      </c>
      <c r="CK33" s="16" t="str">
        <f t="shared" si="14"/>
        <v>Khá</v>
      </c>
      <c r="CL33" s="16">
        <f t="shared" si="15"/>
        <v>241</v>
      </c>
      <c r="CM33" s="34">
        <f t="shared" si="16"/>
        <v>7.53125</v>
      </c>
      <c r="CN33" s="16" t="str">
        <f t="shared" si="17"/>
        <v>Khá</v>
      </c>
      <c r="CO33" s="16">
        <f t="shared" si="18"/>
        <v>399</v>
      </c>
      <c r="CP33" s="34">
        <f t="shared" si="19"/>
        <v>7.254545454545455</v>
      </c>
      <c r="CQ33" s="37" t="str">
        <f t="shared" si="20"/>
        <v>Khá</v>
      </c>
      <c r="CR33" s="16">
        <f t="shared" si="21"/>
        <v>399</v>
      </c>
      <c r="CS33" s="34">
        <f t="shared" si="22"/>
        <v>7.254545454545455</v>
      </c>
      <c r="CT33" s="16" t="str">
        <f t="shared" si="23"/>
        <v>Khá</v>
      </c>
    </row>
    <row r="34" spans="1:98" ht="21.75" customHeight="1">
      <c r="A34" s="11">
        <v>25</v>
      </c>
      <c r="B34" s="12" t="s">
        <v>52</v>
      </c>
      <c r="C34" s="24" t="s">
        <v>171</v>
      </c>
      <c r="D34" s="25" t="s">
        <v>226</v>
      </c>
      <c r="E34" s="26" t="s">
        <v>3</v>
      </c>
      <c r="F34" s="27">
        <v>5</v>
      </c>
      <c r="G34" s="21">
        <v>7</v>
      </c>
      <c r="H34" s="21"/>
      <c r="I34" s="21">
        <v>4</v>
      </c>
      <c r="J34" s="21">
        <v>8</v>
      </c>
      <c r="K34" s="21">
        <v>6</v>
      </c>
      <c r="L34" s="21"/>
      <c r="M34" s="21">
        <v>6</v>
      </c>
      <c r="N34" s="21"/>
      <c r="O34" s="21">
        <v>7</v>
      </c>
      <c r="P34" s="21"/>
      <c r="Q34" s="21">
        <v>6</v>
      </c>
      <c r="R34" s="21"/>
      <c r="S34" s="21">
        <v>6</v>
      </c>
      <c r="T34" s="21"/>
      <c r="U34" s="21">
        <v>6</v>
      </c>
      <c r="V34" s="21"/>
      <c r="W34" s="21">
        <v>8</v>
      </c>
      <c r="X34" s="21"/>
      <c r="Y34" s="21">
        <v>7</v>
      </c>
      <c r="Z34" s="21"/>
      <c r="AA34" s="16">
        <f t="shared" si="0"/>
        <v>153</v>
      </c>
      <c r="AB34" s="16">
        <f t="shared" si="1"/>
        <v>6.375</v>
      </c>
      <c r="AC34" s="20" t="str">
        <f t="shared" si="2"/>
        <v>TBK</v>
      </c>
      <c r="AD34" s="16">
        <f t="shared" si="3"/>
        <v>157</v>
      </c>
      <c r="AE34" s="16">
        <f t="shared" si="4"/>
        <v>6.541666666666667</v>
      </c>
      <c r="AF34" s="20" t="str">
        <f t="shared" si="5"/>
        <v>TBK</v>
      </c>
      <c r="AG34" s="16">
        <v>8</v>
      </c>
      <c r="AH34" s="16"/>
      <c r="AI34" s="16">
        <v>9</v>
      </c>
      <c r="AJ34" s="16"/>
      <c r="AK34" s="16">
        <v>5</v>
      </c>
      <c r="AL34" s="16"/>
      <c r="AM34" s="16">
        <v>6</v>
      </c>
      <c r="AN34" s="16"/>
      <c r="AO34" s="16">
        <v>5</v>
      </c>
      <c r="AP34" s="16"/>
      <c r="AQ34" s="16">
        <v>7</v>
      </c>
      <c r="AR34" s="16"/>
      <c r="AS34" s="16">
        <v>8</v>
      </c>
      <c r="AT34" s="16"/>
      <c r="AU34" s="16">
        <v>7</v>
      </c>
      <c r="AV34" s="16"/>
      <c r="AW34" s="16">
        <v>9</v>
      </c>
      <c r="AX34" s="16"/>
      <c r="AY34" s="16">
        <v>9</v>
      </c>
      <c r="AZ34" s="16"/>
      <c r="BA34" s="16">
        <f t="shared" si="6"/>
        <v>166</v>
      </c>
      <c r="BB34" s="34">
        <f t="shared" si="7"/>
        <v>7.217391304347826</v>
      </c>
      <c r="BC34" s="16" t="str">
        <f t="shared" si="8"/>
        <v>Khá</v>
      </c>
      <c r="BD34" s="16">
        <f t="shared" si="9"/>
        <v>166</v>
      </c>
      <c r="BE34" s="34">
        <f t="shared" si="10"/>
        <v>7.217391304347826</v>
      </c>
      <c r="BF34" s="16" t="str">
        <f t="shared" si="11"/>
        <v>Khá</v>
      </c>
      <c r="BG34" s="16">
        <v>9</v>
      </c>
      <c r="BH34" s="16"/>
      <c r="BI34" s="16">
        <v>8</v>
      </c>
      <c r="BJ34" s="16"/>
      <c r="BK34" s="16">
        <v>5</v>
      </c>
      <c r="BL34" s="16"/>
      <c r="BM34" s="16">
        <v>7</v>
      </c>
      <c r="BN34" s="16"/>
      <c r="BO34" s="16">
        <v>7</v>
      </c>
      <c r="BP34" s="16"/>
      <c r="BQ34" s="16">
        <v>8</v>
      </c>
      <c r="BR34" s="16"/>
      <c r="BS34" s="16">
        <v>7</v>
      </c>
      <c r="BT34" s="16"/>
      <c r="BU34" s="16">
        <v>5</v>
      </c>
      <c r="BV34" s="16"/>
      <c r="BW34" s="16">
        <v>8</v>
      </c>
      <c r="BX34" s="16"/>
      <c r="BY34" s="16">
        <v>8</v>
      </c>
      <c r="BZ34" s="16"/>
      <c r="CA34" s="16">
        <v>8</v>
      </c>
      <c r="CB34" s="16"/>
      <c r="CC34" s="16">
        <v>6</v>
      </c>
      <c r="CD34" s="16"/>
      <c r="CE34" s="16">
        <v>7</v>
      </c>
      <c r="CF34" s="16"/>
      <c r="CG34" s="16">
        <v>6</v>
      </c>
      <c r="CH34" s="16"/>
      <c r="CI34" s="16">
        <f t="shared" si="12"/>
        <v>232</v>
      </c>
      <c r="CJ34" s="34">
        <f t="shared" si="13"/>
        <v>7.25</v>
      </c>
      <c r="CK34" s="16" t="str">
        <f t="shared" si="14"/>
        <v>Khá</v>
      </c>
      <c r="CL34" s="16">
        <f t="shared" si="15"/>
        <v>232</v>
      </c>
      <c r="CM34" s="34">
        <f t="shared" si="16"/>
        <v>7.25</v>
      </c>
      <c r="CN34" s="16" t="str">
        <f t="shared" si="17"/>
        <v>Khá</v>
      </c>
      <c r="CO34" s="16">
        <f t="shared" si="18"/>
        <v>398</v>
      </c>
      <c r="CP34" s="34">
        <f t="shared" si="19"/>
        <v>7.236363636363636</v>
      </c>
      <c r="CQ34" s="37" t="str">
        <f t="shared" si="20"/>
        <v>Khá</v>
      </c>
      <c r="CR34" s="16">
        <f t="shared" si="21"/>
        <v>398</v>
      </c>
      <c r="CS34" s="34">
        <f t="shared" si="22"/>
        <v>7.236363636363636</v>
      </c>
      <c r="CT34" s="16" t="str">
        <f t="shared" si="23"/>
        <v>Khá</v>
      </c>
    </row>
    <row r="35" spans="1:98" ht="21.75" customHeight="1">
      <c r="A35" s="11">
        <v>26</v>
      </c>
      <c r="B35" s="12" t="s">
        <v>81</v>
      </c>
      <c r="C35" s="24" t="s">
        <v>174</v>
      </c>
      <c r="D35" s="25" t="s">
        <v>142</v>
      </c>
      <c r="E35" s="26" t="s">
        <v>143</v>
      </c>
      <c r="F35" s="27">
        <v>2</v>
      </c>
      <c r="G35" s="21">
        <v>6</v>
      </c>
      <c r="H35" s="21"/>
      <c r="I35" s="21">
        <v>9</v>
      </c>
      <c r="J35" s="21"/>
      <c r="K35" s="21">
        <v>6</v>
      </c>
      <c r="L35" s="21"/>
      <c r="M35" s="21">
        <v>6</v>
      </c>
      <c r="N35" s="21"/>
      <c r="O35" s="21">
        <v>6</v>
      </c>
      <c r="P35" s="21"/>
      <c r="Q35" s="21">
        <v>7</v>
      </c>
      <c r="R35" s="21"/>
      <c r="S35" s="21">
        <v>6</v>
      </c>
      <c r="T35" s="21"/>
      <c r="U35" s="21">
        <v>9</v>
      </c>
      <c r="V35" s="21"/>
      <c r="W35" s="21">
        <v>7</v>
      </c>
      <c r="X35" s="21"/>
      <c r="Y35" s="21">
        <v>7</v>
      </c>
      <c r="Z35" s="21"/>
      <c r="AA35" s="16">
        <f t="shared" si="0"/>
        <v>159</v>
      </c>
      <c r="AB35" s="16">
        <f t="shared" si="1"/>
        <v>6.625</v>
      </c>
      <c r="AC35" s="20" t="str">
        <f t="shared" si="2"/>
        <v>TBK</v>
      </c>
      <c r="AD35" s="16">
        <f t="shared" si="3"/>
        <v>159</v>
      </c>
      <c r="AE35" s="16">
        <f t="shared" si="4"/>
        <v>6.625</v>
      </c>
      <c r="AF35" s="20" t="str">
        <f t="shared" si="5"/>
        <v>TBK</v>
      </c>
      <c r="AG35" s="16">
        <v>7</v>
      </c>
      <c r="AH35" s="16"/>
      <c r="AI35" s="16">
        <v>7</v>
      </c>
      <c r="AJ35" s="16"/>
      <c r="AK35" s="16">
        <v>6</v>
      </c>
      <c r="AL35" s="16"/>
      <c r="AM35" s="16">
        <v>6</v>
      </c>
      <c r="AN35" s="16"/>
      <c r="AO35" s="16">
        <v>6</v>
      </c>
      <c r="AP35" s="16"/>
      <c r="AQ35" s="16">
        <v>8</v>
      </c>
      <c r="AR35" s="16"/>
      <c r="AS35" s="16">
        <v>8</v>
      </c>
      <c r="AT35" s="16"/>
      <c r="AU35" s="16">
        <v>10</v>
      </c>
      <c r="AV35" s="16"/>
      <c r="AW35" s="16">
        <v>9</v>
      </c>
      <c r="AX35" s="16"/>
      <c r="AY35" s="16">
        <v>8</v>
      </c>
      <c r="AZ35" s="16"/>
      <c r="BA35" s="16">
        <f t="shared" si="6"/>
        <v>169</v>
      </c>
      <c r="BB35" s="34">
        <f t="shared" si="7"/>
        <v>7.3478260869565215</v>
      </c>
      <c r="BC35" s="16" t="str">
        <f t="shared" si="8"/>
        <v>Khá</v>
      </c>
      <c r="BD35" s="16">
        <f t="shared" si="9"/>
        <v>169</v>
      </c>
      <c r="BE35" s="34">
        <f t="shared" si="10"/>
        <v>7.3478260869565215</v>
      </c>
      <c r="BF35" s="16" t="str">
        <f t="shared" si="11"/>
        <v>Khá</v>
      </c>
      <c r="BG35" s="16">
        <v>9</v>
      </c>
      <c r="BH35" s="16"/>
      <c r="BI35" s="16">
        <v>8</v>
      </c>
      <c r="BJ35" s="16"/>
      <c r="BK35" s="16">
        <v>7</v>
      </c>
      <c r="BL35" s="16"/>
      <c r="BM35" s="16">
        <v>5</v>
      </c>
      <c r="BN35" s="16"/>
      <c r="BO35" s="16">
        <v>6</v>
      </c>
      <c r="BP35" s="16"/>
      <c r="BQ35" s="16">
        <v>8</v>
      </c>
      <c r="BR35" s="16"/>
      <c r="BS35" s="16">
        <v>7</v>
      </c>
      <c r="BT35" s="16"/>
      <c r="BU35" s="16">
        <v>6</v>
      </c>
      <c r="BV35" s="16"/>
      <c r="BW35" s="16">
        <v>7</v>
      </c>
      <c r="BX35" s="16"/>
      <c r="BY35" s="16">
        <v>8</v>
      </c>
      <c r="BZ35" s="16"/>
      <c r="CA35" s="16">
        <v>7</v>
      </c>
      <c r="CB35" s="16"/>
      <c r="CC35" s="16">
        <v>7</v>
      </c>
      <c r="CD35" s="16"/>
      <c r="CE35" s="16">
        <v>9</v>
      </c>
      <c r="CF35" s="16"/>
      <c r="CG35" s="16">
        <v>5</v>
      </c>
      <c r="CH35" s="16"/>
      <c r="CI35" s="16">
        <f t="shared" si="12"/>
        <v>228</v>
      </c>
      <c r="CJ35" s="34">
        <f t="shared" si="13"/>
        <v>7.125</v>
      </c>
      <c r="CK35" s="16" t="str">
        <f t="shared" si="14"/>
        <v>Khá</v>
      </c>
      <c r="CL35" s="16">
        <f t="shared" si="15"/>
        <v>228</v>
      </c>
      <c r="CM35" s="34">
        <f t="shared" si="16"/>
        <v>7.125</v>
      </c>
      <c r="CN35" s="16" t="str">
        <f t="shared" si="17"/>
        <v>Khá</v>
      </c>
      <c r="CO35" s="16">
        <f t="shared" si="18"/>
        <v>397</v>
      </c>
      <c r="CP35" s="34">
        <f t="shared" si="19"/>
        <v>7.218181818181818</v>
      </c>
      <c r="CQ35" s="37" t="str">
        <f t="shared" si="20"/>
        <v>Khá</v>
      </c>
      <c r="CR35" s="16">
        <f t="shared" si="21"/>
        <v>397</v>
      </c>
      <c r="CS35" s="34">
        <f t="shared" si="22"/>
        <v>7.218181818181818</v>
      </c>
      <c r="CT35" s="16" t="str">
        <f t="shared" si="23"/>
        <v>Khá</v>
      </c>
    </row>
    <row r="36" spans="1:98" ht="21.75" customHeight="1">
      <c r="A36" s="11">
        <v>27</v>
      </c>
      <c r="B36" s="12" t="s">
        <v>35</v>
      </c>
      <c r="C36" s="24" t="s">
        <v>177</v>
      </c>
      <c r="D36" s="25" t="s">
        <v>243</v>
      </c>
      <c r="E36" s="26" t="s">
        <v>244</v>
      </c>
      <c r="F36" s="27">
        <v>6</v>
      </c>
      <c r="G36" s="21">
        <v>7</v>
      </c>
      <c r="H36" s="21"/>
      <c r="I36" s="21">
        <v>9</v>
      </c>
      <c r="J36" s="21"/>
      <c r="K36" s="21">
        <v>6</v>
      </c>
      <c r="L36" s="21"/>
      <c r="M36" s="21">
        <v>6</v>
      </c>
      <c r="N36" s="21"/>
      <c r="O36" s="21">
        <v>8</v>
      </c>
      <c r="P36" s="21"/>
      <c r="Q36" s="21">
        <v>5</v>
      </c>
      <c r="R36" s="21"/>
      <c r="S36" s="21">
        <v>3</v>
      </c>
      <c r="T36" s="21">
        <v>6</v>
      </c>
      <c r="U36" s="21">
        <v>7</v>
      </c>
      <c r="V36" s="21"/>
      <c r="W36" s="21">
        <v>9</v>
      </c>
      <c r="X36" s="21"/>
      <c r="Y36" s="21">
        <v>8</v>
      </c>
      <c r="Z36" s="21"/>
      <c r="AA36" s="16">
        <f t="shared" si="0"/>
        <v>155</v>
      </c>
      <c r="AB36" s="16">
        <f t="shared" si="1"/>
        <v>6.458333333333333</v>
      </c>
      <c r="AC36" s="20" t="str">
        <f t="shared" si="2"/>
        <v>TBK</v>
      </c>
      <c r="AD36" s="16">
        <f t="shared" si="3"/>
        <v>164</v>
      </c>
      <c r="AE36" s="16">
        <f t="shared" si="4"/>
        <v>6.833333333333333</v>
      </c>
      <c r="AF36" s="20" t="str">
        <f t="shared" si="5"/>
        <v>TBK</v>
      </c>
      <c r="AG36" s="16">
        <v>8</v>
      </c>
      <c r="AH36" s="16"/>
      <c r="AI36" s="16">
        <v>5</v>
      </c>
      <c r="AJ36" s="16"/>
      <c r="AK36" s="16">
        <v>4</v>
      </c>
      <c r="AL36" s="16">
        <v>5</v>
      </c>
      <c r="AM36" s="16">
        <v>7</v>
      </c>
      <c r="AN36" s="16"/>
      <c r="AO36" s="16">
        <v>5</v>
      </c>
      <c r="AP36" s="16"/>
      <c r="AQ36" s="16">
        <v>6</v>
      </c>
      <c r="AR36" s="16"/>
      <c r="AS36" s="16">
        <v>8</v>
      </c>
      <c r="AT36" s="16"/>
      <c r="AU36" s="16">
        <v>6</v>
      </c>
      <c r="AV36" s="16"/>
      <c r="AW36" s="16">
        <v>9</v>
      </c>
      <c r="AX36" s="16"/>
      <c r="AY36" s="16">
        <v>9</v>
      </c>
      <c r="AZ36" s="16"/>
      <c r="BA36" s="16">
        <f t="shared" si="6"/>
        <v>158</v>
      </c>
      <c r="BB36" s="34">
        <f t="shared" si="7"/>
        <v>6.869565217391305</v>
      </c>
      <c r="BC36" s="16" t="str">
        <f t="shared" si="8"/>
        <v>TBK</v>
      </c>
      <c r="BD36" s="16">
        <f t="shared" si="9"/>
        <v>161</v>
      </c>
      <c r="BE36" s="34">
        <f t="shared" si="10"/>
        <v>7</v>
      </c>
      <c r="BF36" s="16" t="str">
        <f t="shared" si="11"/>
        <v>Khá</v>
      </c>
      <c r="BG36" s="16">
        <v>8</v>
      </c>
      <c r="BH36" s="16"/>
      <c r="BI36" s="16">
        <v>8</v>
      </c>
      <c r="BJ36" s="16"/>
      <c r="BK36" s="16">
        <v>6</v>
      </c>
      <c r="BL36" s="16"/>
      <c r="BM36" s="16">
        <v>7</v>
      </c>
      <c r="BN36" s="16"/>
      <c r="BO36" s="16">
        <v>6</v>
      </c>
      <c r="BP36" s="16"/>
      <c r="BQ36" s="16">
        <v>8</v>
      </c>
      <c r="BR36" s="16"/>
      <c r="BS36" s="16">
        <v>6</v>
      </c>
      <c r="BT36" s="16"/>
      <c r="BU36" s="16">
        <v>7</v>
      </c>
      <c r="BV36" s="16"/>
      <c r="BW36" s="16">
        <v>8</v>
      </c>
      <c r="BX36" s="16"/>
      <c r="BY36" s="16">
        <v>9</v>
      </c>
      <c r="BZ36" s="16"/>
      <c r="CA36" s="16">
        <v>7</v>
      </c>
      <c r="CB36" s="16"/>
      <c r="CC36" s="16">
        <v>7</v>
      </c>
      <c r="CD36" s="16"/>
      <c r="CE36" s="16">
        <v>8</v>
      </c>
      <c r="CF36" s="16"/>
      <c r="CG36" s="16">
        <v>7</v>
      </c>
      <c r="CH36" s="16"/>
      <c r="CI36" s="16">
        <f t="shared" si="12"/>
        <v>233</v>
      </c>
      <c r="CJ36" s="34">
        <f t="shared" si="13"/>
        <v>7.28125</v>
      </c>
      <c r="CK36" s="16" t="str">
        <f t="shared" si="14"/>
        <v>Khá</v>
      </c>
      <c r="CL36" s="16">
        <f t="shared" si="15"/>
        <v>233</v>
      </c>
      <c r="CM36" s="34">
        <f t="shared" si="16"/>
        <v>7.28125</v>
      </c>
      <c r="CN36" s="16" t="str">
        <f t="shared" si="17"/>
        <v>Khá</v>
      </c>
      <c r="CO36" s="16">
        <f t="shared" si="18"/>
        <v>391</v>
      </c>
      <c r="CP36" s="34">
        <f t="shared" si="19"/>
        <v>7.109090909090909</v>
      </c>
      <c r="CQ36" s="37" t="str">
        <f t="shared" si="20"/>
        <v>Khá</v>
      </c>
      <c r="CR36" s="16">
        <f t="shared" si="21"/>
        <v>394</v>
      </c>
      <c r="CS36" s="34">
        <f t="shared" si="22"/>
        <v>7.163636363636364</v>
      </c>
      <c r="CT36" s="16" t="str">
        <f t="shared" si="23"/>
        <v>Khá</v>
      </c>
    </row>
    <row r="37" spans="1:98" ht="21.75" customHeight="1">
      <c r="A37" s="11">
        <v>28</v>
      </c>
      <c r="B37" s="12" t="s">
        <v>53</v>
      </c>
      <c r="C37" s="24" t="s">
        <v>179</v>
      </c>
      <c r="D37" s="25" t="s">
        <v>22</v>
      </c>
      <c r="E37" s="26" t="s">
        <v>184</v>
      </c>
      <c r="F37" s="27">
        <v>6</v>
      </c>
      <c r="G37" s="21">
        <v>8</v>
      </c>
      <c r="H37" s="21"/>
      <c r="I37" s="21">
        <v>6</v>
      </c>
      <c r="J37" s="21"/>
      <c r="K37" s="21">
        <v>3</v>
      </c>
      <c r="L37" s="21">
        <v>5</v>
      </c>
      <c r="M37" s="21">
        <v>5</v>
      </c>
      <c r="N37" s="21"/>
      <c r="O37" s="21">
        <v>7</v>
      </c>
      <c r="P37" s="21"/>
      <c r="Q37" s="21">
        <v>7</v>
      </c>
      <c r="R37" s="21"/>
      <c r="S37" s="21">
        <v>2</v>
      </c>
      <c r="T37" s="21">
        <v>6</v>
      </c>
      <c r="U37" s="21">
        <v>5</v>
      </c>
      <c r="V37" s="21"/>
      <c r="W37" s="21">
        <v>6</v>
      </c>
      <c r="X37" s="21"/>
      <c r="Y37" s="21">
        <v>8</v>
      </c>
      <c r="Z37" s="21"/>
      <c r="AA37" s="16">
        <f t="shared" si="0"/>
        <v>122</v>
      </c>
      <c r="AB37" s="16">
        <f t="shared" si="1"/>
        <v>5.083333333333333</v>
      </c>
      <c r="AC37" s="20" t="str">
        <f t="shared" si="2"/>
        <v>TB</v>
      </c>
      <c r="AD37" s="16">
        <f t="shared" si="3"/>
        <v>144</v>
      </c>
      <c r="AE37" s="16">
        <f t="shared" si="4"/>
        <v>6</v>
      </c>
      <c r="AF37" s="20" t="str">
        <f t="shared" si="5"/>
        <v>TBK</v>
      </c>
      <c r="AG37" s="16">
        <v>7</v>
      </c>
      <c r="AH37" s="16"/>
      <c r="AI37" s="16">
        <v>9</v>
      </c>
      <c r="AJ37" s="16"/>
      <c r="AK37" s="16">
        <v>5</v>
      </c>
      <c r="AL37" s="16"/>
      <c r="AM37" s="16">
        <v>6</v>
      </c>
      <c r="AN37" s="16"/>
      <c r="AO37" s="16">
        <v>5</v>
      </c>
      <c r="AP37" s="16"/>
      <c r="AQ37" s="16">
        <v>6</v>
      </c>
      <c r="AR37" s="16"/>
      <c r="AS37" s="16">
        <v>8</v>
      </c>
      <c r="AT37" s="16"/>
      <c r="AU37" s="16">
        <v>10</v>
      </c>
      <c r="AV37" s="16"/>
      <c r="AW37" s="16">
        <v>9</v>
      </c>
      <c r="AX37" s="16"/>
      <c r="AY37" s="16">
        <v>8</v>
      </c>
      <c r="AZ37" s="16"/>
      <c r="BA37" s="16">
        <f t="shared" si="6"/>
        <v>161</v>
      </c>
      <c r="BB37" s="34">
        <f t="shared" si="7"/>
        <v>7</v>
      </c>
      <c r="BC37" s="16" t="str">
        <f t="shared" si="8"/>
        <v>Khá</v>
      </c>
      <c r="BD37" s="16">
        <f t="shared" si="9"/>
        <v>161</v>
      </c>
      <c r="BE37" s="34">
        <f t="shared" si="10"/>
        <v>7</v>
      </c>
      <c r="BF37" s="16" t="str">
        <f t="shared" si="11"/>
        <v>Khá</v>
      </c>
      <c r="BG37" s="16">
        <v>8</v>
      </c>
      <c r="BH37" s="16"/>
      <c r="BI37" s="16">
        <v>8</v>
      </c>
      <c r="BJ37" s="16"/>
      <c r="BK37" s="16">
        <v>7</v>
      </c>
      <c r="BL37" s="16"/>
      <c r="BM37" s="16">
        <v>8</v>
      </c>
      <c r="BN37" s="16"/>
      <c r="BO37" s="16">
        <v>7</v>
      </c>
      <c r="BP37" s="16"/>
      <c r="BQ37" s="16">
        <v>9</v>
      </c>
      <c r="BR37" s="16"/>
      <c r="BS37" s="16">
        <v>7</v>
      </c>
      <c r="BT37" s="16"/>
      <c r="BU37" s="16">
        <v>7</v>
      </c>
      <c r="BV37" s="16"/>
      <c r="BW37" s="16">
        <v>7</v>
      </c>
      <c r="BX37" s="16"/>
      <c r="BY37" s="16">
        <v>8</v>
      </c>
      <c r="BZ37" s="16"/>
      <c r="CA37" s="16">
        <v>7</v>
      </c>
      <c r="CB37" s="16"/>
      <c r="CC37" s="16">
        <v>7</v>
      </c>
      <c r="CD37" s="16"/>
      <c r="CE37" s="16">
        <v>8</v>
      </c>
      <c r="CF37" s="16"/>
      <c r="CG37" s="16">
        <v>5</v>
      </c>
      <c r="CH37" s="16"/>
      <c r="CI37" s="16">
        <f t="shared" si="12"/>
        <v>232</v>
      </c>
      <c r="CJ37" s="34">
        <f t="shared" si="13"/>
        <v>7.25</v>
      </c>
      <c r="CK37" s="16" t="str">
        <f t="shared" si="14"/>
        <v>Khá</v>
      </c>
      <c r="CL37" s="16">
        <f t="shared" si="15"/>
        <v>232</v>
      </c>
      <c r="CM37" s="34">
        <f t="shared" si="16"/>
        <v>7.25</v>
      </c>
      <c r="CN37" s="16" t="str">
        <f t="shared" si="17"/>
        <v>Khá</v>
      </c>
      <c r="CO37" s="16">
        <f t="shared" si="18"/>
        <v>393</v>
      </c>
      <c r="CP37" s="34">
        <f t="shared" si="19"/>
        <v>7.1454545454545455</v>
      </c>
      <c r="CQ37" s="37" t="str">
        <f t="shared" si="20"/>
        <v>Khá</v>
      </c>
      <c r="CR37" s="16">
        <f t="shared" si="21"/>
        <v>393</v>
      </c>
      <c r="CS37" s="34">
        <f t="shared" si="22"/>
        <v>7.1454545454545455</v>
      </c>
      <c r="CT37" s="16" t="str">
        <f t="shared" si="23"/>
        <v>Khá</v>
      </c>
    </row>
    <row r="38" spans="1:98" ht="21.75" customHeight="1">
      <c r="A38" s="11">
        <v>29</v>
      </c>
      <c r="B38" s="12" t="s">
        <v>64</v>
      </c>
      <c r="C38" s="24" t="s">
        <v>181</v>
      </c>
      <c r="D38" s="25" t="s">
        <v>223</v>
      </c>
      <c r="E38" s="26" t="s">
        <v>224</v>
      </c>
      <c r="F38" s="27">
        <v>1</v>
      </c>
      <c r="G38" s="21">
        <v>6</v>
      </c>
      <c r="H38" s="21"/>
      <c r="I38" s="21">
        <v>8</v>
      </c>
      <c r="J38" s="21"/>
      <c r="K38" s="21">
        <v>7</v>
      </c>
      <c r="L38" s="21"/>
      <c r="M38" s="21">
        <v>5</v>
      </c>
      <c r="N38" s="21"/>
      <c r="O38" s="21">
        <v>6</v>
      </c>
      <c r="P38" s="21"/>
      <c r="Q38" s="21">
        <v>6</v>
      </c>
      <c r="R38" s="21"/>
      <c r="S38" s="21">
        <v>4</v>
      </c>
      <c r="T38" s="21">
        <v>5</v>
      </c>
      <c r="U38" s="21">
        <v>9</v>
      </c>
      <c r="V38" s="21"/>
      <c r="W38" s="21">
        <v>7</v>
      </c>
      <c r="X38" s="21"/>
      <c r="Y38" s="21">
        <v>8</v>
      </c>
      <c r="Z38" s="21"/>
      <c r="AA38" s="16">
        <f t="shared" si="0"/>
        <v>153</v>
      </c>
      <c r="AB38" s="16">
        <f t="shared" si="1"/>
        <v>6.375</v>
      </c>
      <c r="AC38" s="20" t="str">
        <f t="shared" si="2"/>
        <v>TBK</v>
      </c>
      <c r="AD38" s="16">
        <f t="shared" si="3"/>
        <v>156</v>
      </c>
      <c r="AE38" s="16">
        <f t="shared" si="4"/>
        <v>6.5</v>
      </c>
      <c r="AF38" s="20" t="str">
        <f t="shared" si="5"/>
        <v>TBK</v>
      </c>
      <c r="AG38" s="16">
        <v>8</v>
      </c>
      <c r="AH38" s="16"/>
      <c r="AI38" s="16">
        <v>8</v>
      </c>
      <c r="AJ38" s="16"/>
      <c r="AK38" s="16">
        <v>6</v>
      </c>
      <c r="AL38" s="16"/>
      <c r="AM38" s="16">
        <v>8</v>
      </c>
      <c r="AN38" s="16"/>
      <c r="AO38" s="16">
        <v>5</v>
      </c>
      <c r="AP38" s="16"/>
      <c r="AQ38" s="16">
        <v>9</v>
      </c>
      <c r="AR38" s="16"/>
      <c r="AS38" s="16">
        <v>7</v>
      </c>
      <c r="AT38" s="16"/>
      <c r="AU38" s="16">
        <v>10</v>
      </c>
      <c r="AV38" s="16"/>
      <c r="AW38" s="16">
        <v>9</v>
      </c>
      <c r="AX38" s="16"/>
      <c r="AY38" s="16">
        <v>5</v>
      </c>
      <c r="AZ38" s="16"/>
      <c r="BA38" s="16">
        <f t="shared" si="6"/>
        <v>165</v>
      </c>
      <c r="BB38" s="34">
        <f t="shared" si="7"/>
        <v>7.173913043478261</v>
      </c>
      <c r="BC38" s="16" t="str">
        <f t="shared" si="8"/>
        <v>Khá</v>
      </c>
      <c r="BD38" s="16">
        <f t="shared" si="9"/>
        <v>165</v>
      </c>
      <c r="BE38" s="34">
        <f t="shared" si="10"/>
        <v>7.173913043478261</v>
      </c>
      <c r="BF38" s="16" t="str">
        <f t="shared" si="11"/>
        <v>Khá</v>
      </c>
      <c r="BG38" s="16">
        <v>7</v>
      </c>
      <c r="BH38" s="16"/>
      <c r="BI38" s="16">
        <v>8</v>
      </c>
      <c r="BJ38" s="16"/>
      <c r="BK38" s="16">
        <v>7</v>
      </c>
      <c r="BL38" s="16"/>
      <c r="BM38" s="16">
        <v>8</v>
      </c>
      <c r="BN38" s="16"/>
      <c r="BO38" s="16">
        <v>7</v>
      </c>
      <c r="BP38" s="16"/>
      <c r="BQ38" s="16">
        <v>8</v>
      </c>
      <c r="BR38" s="16"/>
      <c r="BS38" s="16">
        <v>6</v>
      </c>
      <c r="BT38" s="16"/>
      <c r="BU38" s="16">
        <v>6</v>
      </c>
      <c r="BV38" s="16"/>
      <c r="BW38" s="16">
        <v>7</v>
      </c>
      <c r="BX38" s="16"/>
      <c r="BY38" s="16">
        <v>9</v>
      </c>
      <c r="BZ38" s="16"/>
      <c r="CA38" s="16">
        <v>9</v>
      </c>
      <c r="CB38" s="16"/>
      <c r="CC38" s="16">
        <v>6</v>
      </c>
      <c r="CD38" s="16"/>
      <c r="CE38" s="16">
        <v>7</v>
      </c>
      <c r="CF38" s="16"/>
      <c r="CG38" s="16">
        <v>5</v>
      </c>
      <c r="CH38" s="16"/>
      <c r="CI38" s="16">
        <f t="shared" si="12"/>
        <v>228</v>
      </c>
      <c r="CJ38" s="34">
        <f t="shared" si="13"/>
        <v>7.125</v>
      </c>
      <c r="CK38" s="16" t="str">
        <f t="shared" si="14"/>
        <v>Khá</v>
      </c>
      <c r="CL38" s="16">
        <f t="shared" si="15"/>
        <v>228</v>
      </c>
      <c r="CM38" s="34">
        <f t="shared" si="16"/>
        <v>7.125</v>
      </c>
      <c r="CN38" s="16" t="str">
        <f t="shared" si="17"/>
        <v>Khá</v>
      </c>
      <c r="CO38" s="16">
        <f t="shared" si="18"/>
        <v>393</v>
      </c>
      <c r="CP38" s="34">
        <f t="shared" si="19"/>
        <v>7.1454545454545455</v>
      </c>
      <c r="CQ38" s="37" t="str">
        <f t="shared" si="20"/>
        <v>Khá</v>
      </c>
      <c r="CR38" s="16">
        <f t="shared" si="21"/>
        <v>393</v>
      </c>
      <c r="CS38" s="34">
        <f t="shared" si="22"/>
        <v>7.1454545454545455</v>
      </c>
      <c r="CT38" s="16" t="str">
        <f t="shared" si="23"/>
        <v>Khá</v>
      </c>
    </row>
    <row r="39" spans="1:98" ht="21.75" customHeight="1">
      <c r="A39" s="11">
        <v>30</v>
      </c>
      <c r="B39" s="12" t="s">
        <v>54</v>
      </c>
      <c r="C39" s="24" t="s">
        <v>183</v>
      </c>
      <c r="D39" s="25" t="s">
        <v>133</v>
      </c>
      <c r="E39" s="26" t="s">
        <v>1</v>
      </c>
      <c r="F39" s="27">
        <v>3</v>
      </c>
      <c r="G39" s="21">
        <v>5</v>
      </c>
      <c r="H39" s="21"/>
      <c r="I39" s="21">
        <v>8</v>
      </c>
      <c r="J39" s="21"/>
      <c r="K39" s="21">
        <v>7</v>
      </c>
      <c r="L39" s="21"/>
      <c r="M39" s="21">
        <v>5</v>
      </c>
      <c r="N39" s="21"/>
      <c r="O39" s="21">
        <v>6</v>
      </c>
      <c r="P39" s="21"/>
      <c r="Q39" s="21">
        <v>6</v>
      </c>
      <c r="R39" s="21"/>
      <c r="S39" s="21">
        <v>3</v>
      </c>
      <c r="T39" s="21">
        <v>6</v>
      </c>
      <c r="U39" s="21">
        <v>9</v>
      </c>
      <c r="V39" s="21"/>
      <c r="W39" s="21">
        <v>8</v>
      </c>
      <c r="X39" s="21"/>
      <c r="Y39" s="21">
        <v>8</v>
      </c>
      <c r="Z39" s="21"/>
      <c r="AA39" s="16">
        <f t="shared" si="0"/>
        <v>151</v>
      </c>
      <c r="AB39" s="16">
        <f t="shared" si="1"/>
        <v>6.291666666666667</v>
      </c>
      <c r="AC39" s="20" t="str">
        <f t="shared" si="2"/>
        <v>TBK</v>
      </c>
      <c r="AD39" s="16">
        <f t="shared" si="3"/>
        <v>160</v>
      </c>
      <c r="AE39" s="16">
        <f t="shared" si="4"/>
        <v>6.666666666666667</v>
      </c>
      <c r="AF39" s="20" t="str">
        <f t="shared" si="5"/>
        <v>TBK</v>
      </c>
      <c r="AG39" s="16">
        <v>8</v>
      </c>
      <c r="AH39" s="16"/>
      <c r="AI39" s="16">
        <v>8</v>
      </c>
      <c r="AJ39" s="16"/>
      <c r="AK39" s="16">
        <v>5</v>
      </c>
      <c r="AL39" s="16"/>
      <c r="AM39" s="16">
        <v>7</v>
      </c>
      <c r="AN39" s="16"/>
      <c r="AO39" s="16">
        <v>5</v>
      </c>
      <c r="AP39" s="16"/>
      <c r="AQ39" s="16">
        <v>9</v>
      </c>
      <c r="AR39" s="16"/>
      <c r="AS39" s="16">
        <v>7</v>
      </c>
      <c r="AT39" s="16"/>
      <c r="AU39" s="16">
        <v>5</v>
      </c>
      <c r="AV39" s="16"/>
      <c r="AW39" s="16">
        <v>9</v>
      </c>
      <c r="AX39" s="16"/>
      <c r="AY39" s="16">
        <v>7</v>
      </c>
      <c r="AZ39" s="16"/>
      <c r="BA39" s="16">
        <f t="shared" si="6"/>
        <v>161</v>
      </c>
      <c r="BB39" s="34">
        <f t="shared" si="7"/>
        <v>7</v>
      </c>
      <c r="BC39" s="16" t="str">
        <f t="shared" si="8"/>
        <v>Khá</v>
      </c>
      <c r="BD39" s="16">
        <f t="shared" si="9"/>
        <v>161</v>
      </c>
      <c r="BE39" s="34">
        <f t="shared" si="10"/>
        <v>7</v>
      </c>
      <c r="BF39" s="16" t="str">
        <f t="shared" si="11"/>
        <v>Khá</v>
      </c>
      <c r="BG39" s="16">
        <v>8</v>
      </c>
      <c r="BH39" s="16"/>
      <c r="BI39" s="16">
        <v>9</v>
      </c>
      <c r="BJ39" s="16"/>
      <c r="BK39" s="16">
        <v>4</v>
      </c>
      <c r="BL39" s="16">
        <v>5</v>
      </c>
      <c r="BM39" s="16">
        <v>8</v>
      </c>
      <c r="BN39" s="16"/>
      <c r="BO39" s="16">
        <v>8</v>
      </c>
      <c r="BP39" s="16"/>
      <c r="BQ39" s="16">
        <v>8</v>
      </c>
      <c r="BR39" s="16"/>
      <c r="BS39" s="16">
        <v>6</v>
      </c>
      <c r="BT39" s="16"/>
      <c r="BU39" s="16">
        <v>6</v>
      </c>
      <c r="BV39" s="16"/>
      <c r="BW39" s="16">
        <v>7</v>
      </c>
      <c r="BX39" s="16"/>
      <c r="BY39" s="16">
        <v>8</v>
      </c>
      <c r="BZ39" s="16"/>
      <c r="CA39" s="16">
        <v>7</v>
      </c>
      <c r="CB39" s="16"/>
      <c r="CC39" s="16">
        <v>7</v>
      </c>
      <c r="CD39" s="16"/>
      <c r="CE39" s="16">
        <v>7</v>
      </c>
      <c r="CF39" s="16"/>
      <c r="CG39" s="16">
        <v>4</v>
      </c>
      <c r="CH39" s="16">
        <v>6</v>
      </c>
      <c r="CI39" s="16">
        <f t="shared" si="12"/>
        <v>221</v>
      </c>
      <c r="CJ39" s="34">
        <f t="shared" si="13"/>
        <v>6.90625</v>
      </c>
      <c r="CK39" s="16" t="str">
        <f t="shared" si="14"/>
        <v>TBK</v>
      </c>
      <c r="CL39" s="16">
        <f t="shared" si="15"/>
        <v>227</v>
      </c>
      <c r="CM39" s="34">
        <f t="shared" si="16"/>
        <v>7.09375</v>
      </c>
      <c r="CN39" s="16" t="str">
        <f t="shared" si="17"/>
        <v>Khá</v>
      </c>
      <c r="CO39" s="16">
        <f t="shared" si="18"/>
        <v>382</v>
      </c>
      <c r="CP39" s="34">
        <f t="shared" si="19"/>
        <v>6.945454545454545</v>
      </c>
      <c r="CQ39" s="37" t="str">
        <f t="shared" si="20"/>
        <v>TBK</v>
      </c>
      <c r="CR39" s="16">
        <f t="shared" si="21"/>
        <v>388</v>
      </c>
      <c r="CS39" s="34">
        <f t="shared" si="22"/>
        <v>7.054545454545455</v>
      </c>
      <c r="CT39" s="16" t="str">
        <f t="shared" si="23"/>
        <v>Khá</v>
      </c>
    </row>
    <row r="40" spans="1:98" ht="21.75" customHeight="1">
      <c r="A40" s="11">
        <v>31</v>
      </c>
      <c r="B40" s="12" t="s">
        <v>36</v>
      </c>
      <c r="C40" s="24" t="s">
        <v>185</v>
      </c>
      <c r="D40" s="25" t="s">
        <v>170</v>
      </c>
      <c r="E40" s="26" t="s">
        <v>166</v>
      </c>
      <c r="F40" s="27">
        <v>6</v>
      </c>
      <c r="G40" s="21">
        <v>8</v>
      </c>
      <c r="H40" s="21"/>
      <c r="I40" s="21">
        <v>10</v>
      </c>
      <c r="J40" s="21"/>
      <c r="K40" s="21">
        <v>6</v>
      </c>
      <c r="L40" s="21"/>
      <c r="M40" s="21">
        <v>6</v>
      </c>
      <c r="N40" s="21"/>
      <c r="O40" s="21">
        <v>5</v>
      </c>
      <c r="P40" s="21"/>
      <c r="Q40" s="21">
        <v>8</v>
      </c>
      <c r="R40" s="21"/>
      <c r="S40" s="21">
        <v>3</v>
      </c>
      <c r="T40" s="21">
        <v>8</v>
      </c>
      <c r="U40" s="21">
        <v>7</v>
      </c>
      <c r="V40" s="21"/>
      <c r="W40" s="21">
        <v>6</v>
      </c>
      <c r="X40" s="21"/>
      <c r="Y40" s="21">
        <v>7</v>
      </c>
      <c r="Z40" s="21"/>
      <c r="AA40" s="16">
        <f t="shared" si="0"/>
        <v>148</v>
      </c>
      <c r="AB40" s="16">
        <f t="shared" si="1"/>
        <v>6.166666666666667</v>
      </c>
      <c r="AC40" s="20" t="str">
        <f t="shared" si="2"/>
        <v>TBK</v>
      </c>
      <c r="AD40" s="16">
        <f t="shared" si="3"/>
        <v>163</v>
      </c>
      <c r="AE40" s="16">
        <f t="shared" si="4"/>
        <v>6.791666666666667</v>
      </c>
      <c r="AF40" s="20" t="str">
        <f t="shared" si="5"/>
        <v>TBK</v>
      </c>
      <c r="AG40" s="16">
        <v>7</v>
      </c>
      <c r="AH40" s="16"/>
      <c r="AI40" s="16">
        <v>7</v>
      </c>
      <c r="AJ40" s="16"/>
      <c r="AK40" s="16">
        <v>5</v>
      </c>
      <c r="AL40" s="16"/>
      <c r="AM40" s="16">
        <v>6</v>
      </c>
      <c r="AN40" s="16"/>
      <c r="AO40" s="16">
        <v>5</v>
      </c>
      <c r="AP40" s="16"/>
      <c r="AQ40" s="16">
        <v>6</v>
      </c>
      <c r="AR40" s="16"/>
      <c r="AS40" s="16">
        <v>8</v>
      </c>
      <c r="AT40" s="16"/>
      <c r="AU40" s="16">
        <v>7</v>
      </c>
      <c r="AV40" s="16"/>
      <c r="AW40" s="16">
        <v>9</v>
      </c>
      <c r="AX40" s="16"/>
      <c r="AY40" s="16">
        <v>8</v>
      </c>
      <c r="AZ40" s="16"/>
      <c r="BA40" s="16">
        <f t="shared" si="6"/>
        <v>156</v>
      </c>
      <c r="BB40" s="34">
        <f t="shared" si="7"/>
        <v>6.782608695652174</v>
      </c>
      <c r="BC40" s="16" t="str">
        <f t="shared" si="8"/>
        <v>TBK</v>
      </c>
      <c r="BD40" s="16">
        <f t="shared" si="9"/>
        <v>156</v>
      </c>
      <c r="BE40" s="34">
        <f t="shared" si="10"/>
        <v>6.782608695652174</v>
      </c>
      <c r="BF40" s="16" t="str">
        <f t="shared" si="11"/>
        <v>TBK</v>
      </c>
      <c r="BG40" s="16">
        <v>10</v>
      </c>
      <c r="BH40" s="16"/>
      <c r="BI40" s="16">
        <v>9</v>
      </c>
      <c r="BJ40" s="16"/>
      <c r="BK40" s="16">
        <v>4</v>
      </c>
      <c r="BL40" s="16">
        <v>6</v>
      </c>
      <c r="BM40" s="16">
        <v>8</v>
      </c>
      <c r="BN40" s="16"/>
      <c r="BO40" s="16">
        <v>6</v>
      </c>
      <c r="BP40" s="16"/>
      <c r="BQ40" s="16">
        <v>8</v>
      </c>
      <c r="BR40" s="16"/>
      <c r="BS40" s="16">
        <v>5</v>
      </c>
      <c r="BT40" s="16"/>
      <c r="BU40" s="16">
        <v>7</v>
      </c>
      <c r="BV40" s="16"/>
      <c r="BW40" s="16">
        <v>7</v>
      </c>
      <c r="BX40" s="16"/>
      <c r="BY40" s="16">
        <v>9</v>
      </c>
      <c r="BZ40" s="16"/>
      <c r="CA40" s="16">
        <v>7</v>
      </c>
      <c r="CB40" s="16"/>
      <c r="CC40" s="16">
        <v>6</v>
      </c>
      <c r="CD40" s="16"/>
      <c r="CE40" s="16">
        <v>8</v>
      </c>
      <c r="CF40" s="16"/>
      <c r="CG40" s="16">
        <v>6</v>
      </c>
      <c r="CH40" s="16"/>
      <c r="CI40" s="16">
        <f t="shared" si="12"/>
        <v>228</v>
      </c>
      <c r="CJ40" s="34">
        <f t="shared" si="13"/>
        <v>7.125</v>
      </c>
      <c r="CK40" s="16" t="str">
        <f t="shared" si="14"/>
        <v>Khá</v>
      </c>
      <c r="CL40" s="16">
        <f t="shared" si="15"/>
        <v>232</v>
      </c>
      <c r="CM40" s="34">
        <f t="shared" si="16"/>
        <v>7.25</v>
      </c>
      <c r="CN40" s="16" t="str">
        <f t="shared" si="17"/>
        <v>Khá</v>
      </c>
      <c r="CO40" s="16">
        <f t="shared" si="18"/>
        <v>384</v>
      </c>
      <c r="CP40" s="34">
        <f t="shared" si="19"/>
        <v>6.9818181818181815</v>
      </c>
      <c r="CQ40" s="37" t="str">
        <f t="shared" si="20"/>
        <v>TBK</v>
      </c>
      <c r="CR40" s="16">
        <f t="shared" si="21"/>
        <v>388</v>
      </c>
      <c r="CS40" s="34">
        <f t="shared" si="22"/>
        <v>7.054545454545455</v>
      </c>
      <c r="CT40" s="16" t="str">
        <f t="shared" si="23"/>
        <v>Khá</v>
      </c>
    </row>
    <row r="41" spans="1:98" ht="21.75" customHeight="1">
      <c r="A41" s="11">
        <v>32</v>
      </c>
      <c r="B41" s="12" t="s">
        <v>55</v>
      </c>
      <c r="C41" s="24" t="s">
        <v>187</v>
      </c>
      <c r="D41" s="25" t="s">
        <v>262</v>
      </c>
      <c r="E41" s="26" t="s">
        <v>27</v>
      </c>
      <c r="F41" s="27">
        <v>2</v>
      </c>
      <c r="G41" s="21">
        <v>5</v>
      </c>
      <c r="H41" s="21"/>
      <c r="I41" s="21">
        <v>5</v>
      </c>
      <c r="J41" s="21"/>
      <c r="K41" s="21">
        <v>5</v>
      </c>
      <c r="L41" s="21"/>
      <c r="M41" s="21">
        <v>5</v>
      </c>
      <c r="N41" s="21"/>
      <c r="O41" s="21">
        <v>6</v>
      </c>
      <c r="P41" s="21"/>
      <c r="Q41" s="21">
        <v>5</v>
      </c>
      <c r="R41" s="21"/>
      <c r="S41" s="21">
        <v>5</v>
      </c>
      <c r="T41" s="21"/>
      <c r="U41" s="21">
        <v>8</v>
      </c>
      <c r="V41" s="21"/>
      <c r="W41" s="21">
        <v>6</v>
      </c>
      <c r="X41" s="21"/>
      <c r="Y41" s="21">
        <v>8</v>
      </c>
      <c r="Z41" s="21"/>
      <c r="AA41" s="16">
        <f t="shared" si="0"/>
        <v>134</v>
      </c>
      <c r="AB41" s="16">
        <f t="shared" si="1"/>
        <v>5.583333333333333</v>
      </c>
      <c r="AC41" s="20" t="str">
        <f t="shared" si="2"/>
        <v>TB</v>
      </c>
      <c r="AD41" s="16">
        <f t="shared" si="3"/>
        <v>134</v>
      </c>
      <c r="AE41" s="16">
        <f t="shared" si="4"/>
        <v>5.583333333333333</v>
      </c>
      <c r="AF41" s="20" t="str">
        <f t="shared" si="5"/>
        <v>TB</v>
      </c>
      <c r="AG41" s="16">
        <v>8</v>
      </c>
      <c r="AH41" s="16"/>
      <c r="AI41" s="16">
        <v>9</v>
      </c>
      <c r="AJ41" s="16"/>
      <c r="AK41" s="16">
        <v>5</v>
      </c>
      <c r="AL41" s="16"/>
      <c r="AM41" s="16">
        <v>7</v>
      </c>
      <c r="AN41" s="16"/>
      <c r="AO41" s="16">
        <v>5</v>
      </c>
      <c r="AP41" s="16"/>
      <c r="AQ41" s="16">
        <v>8</v>
      </c>
      <c r="AR41" s="16"/>
      <c r="AS41" s="16">
        <v>8</v>
      </c>
      <c r="AT41" s="16"/>
      <c r="AU41" s="16">
        <v>7</v>
      </c>
      <c r="AV41" s="16"/>
      <c r="AW41" s="16">
        <v>9</v>
      </c>
      <c r="AX41" s="16"/>
      <c r="AY41" s="16">
        <v>7</v>
      </c>
      <c r="AZ41" s="16"/>
      <c r="BA41" s="16">
        <f t="shared" si="6"/>
        <v>164</v>
      </c>
      <c r="BB41" s="34">
        <f t="shared" si="7"/>
        <v>7.130434782608695</v>
      </c>
      <c r="BC41" s="16" t="str">
        <f t="shared" si="8"/>
        <v>Khá</v>
      </c>
      <c r="BD41" s="16">
        <f t="shared" si="9"/>
        <v>164</v>
      </c>
      <c r="BE41" s="34">
        <f t="shared" si="10"/>
        <v>7.130434782608695</v>
      </c>
      <c r="BF41" s="16" t="str">
        <f t="shared" si="11"/>
        <v>Khá</v>
      </c>
      <c r="BG41" s="16">
        <v>7</v>
      </c>
      <c r="BH41" s="16"/>
      <c r="BI41" s="16">
        <v>7</v>
      </c>
      <c r="BJ41" s="16"/>
      <c r="BK41" s="16">
        <v>5</v>
      </c>
      <c r="BL41" s="16"/>
      <c r="BM41" s="16">
        <v>6</v>
      </c>
      <c r="BN41" s="16"/>
      <c r="BO41" s="16">
        <v>7</v>
      </c>
      <c r="BP41" s="16"/>
      <c r="BQ41" s="16">
        <v>8</v>
      </c>
      <c r="BR41" s="16"/>
      <c r="BS41" s="16">
        <v>7</v>
      </c>
      <c r="BT41" s="16"/>
      <c r="BU41" s="16">
        <v>5</v>
      </c>
      <c r="BV41" s="16"/>
      <c r="BW41" s="16">
        <v>8</v>
      </c>
      <c r="BX41" s="16"/>
      <c r="BY41" s="16">
        <v>8</v>
      </c>
      <c r="BZ41" s="16"/>
      <c r="CA41" s="16">
        <v>8</v>
      </c>
      <c r="CB41" s="16"/>
      <c r="CC41" s="16">
        <v>7</v>
      </c>
      <c r="CD41" s="16"/>
      <c r="CE41" s="16">
        <v>9</v>
      </c>
      <c r="CF41" s="16"/>
      <c r="CG41" s="16">
        <v>5</v>
      </c>
      <c r="CH41" s="16"/>
      <c r="CI41" s="16">
        <f t="shared" si="12"/>
        <v>224</v>
      </c>
      <c r="CJ41" s="34">
        <f t="shared" si="13"/>
        <v>7</v>
      </c>
      <c r="CK41" s="16" t="str">
        <f t="shared" si="14"/>
        <v>Khá</v>
      </c>
      <c r="CL41" s="16">
        <f t="shared" si="15"/>
        <v>224</v>
      </c>
      <c r="CM41" s="34">
        <f t="shared" si="16"/>
        <v>7</v>
      </c>
      <c r="CN41" s="16" t="str">
        <f t="shared" si="17"/>
        <v>Khá</v>
      </c>
      <c r="CO41" s="16">
        <f t="shared" si="18"/>
        <v>388</v>
      </c>
      <c r="CP41" s="34">
        <f t="shared" si="19"/>
        <v>7.054545454545455</v>
      </c>
      <c r="CQ41" s="37" t="str">
        <f t="shared" si="20"/>
        <v>Khá</v>
      </c>
      <c r="CR41" s="16">
        <f t="shared" si="21"/>
        <v>388</v>
      </c>
      <c r="CS41" s="34">
        <f t="shared" si="22"/>
        <v>7.054545454545455</v>
      </c>
      <c r="CT41" s="16" t="str">
        <f t="shared" si="23"/>
        <v>Khá</v>
      </c>
    </row>
    <row r="42" spans="1:98" ht="21.75" customHeight="1">
      <c r="A42" s="11">
        <v>33</v>
      </c>
      <c r="B42" s="12" t="s">
        <v>65</v>
      </c>
      <c r="C42" s="24" t="s">
        <v>189</v>
      </c>
      <c r="D42" s="25" t="s">
        <v>241</v>
      </c>
      <c r="E42" s="26" t="s">
        <v>16</v>
      </c>
      <c r="F42" s="27">
        <v>5</v>
      </c>
      <c r="G42" s="21">
        <v>7</v>
      </c>
      <c r="H42" s="21"/>
      <c r="I42" s="21">
        <v>6</v>
      </c>
      <c r="J42" s="21"/>
      <c r="K42" s="21">
        <v>5</v>
      </c>
      <c r="L42" s="21"/>
      <c r="M42" s="21">
        <v>6</v>
      </c>
      <c r="N42" s="21"/>
      <c r="O42" s="21">
        <v>7</v>
      </c>
      <c r="P42" s="21"/>
      <c r="Q42" s="21">
        <v>8</v>
      </c>
      <c r="R42" s="21"/>
      <c r="S42" s="21">
        <v>5</v>
      </c>
      <c r="T42" s="21"/>
      <c r="U42" s="21">
        <v>6</v>
      </c>
      <c r="V42" s="21"/>
      <c r="W42" s="21">
        <v>6</v>
      </c>
      <c r="X42" s="21"/>
      <c r="Y42" s="21">
        <v>5</v>
      </c>
      <c r="Z42" s="21"/>
      <c r="AA42" s="16">
        <f aca="true" t="shared" si="24" ref="AA42:AA73">(G42+O42+Q42+U42)*2+(I42+Y42)*1+(K42)*5+(M42+S42+W42)*3</f>
        <v>143</v>
      </c>
      <c r="AB42" s="16">
        <f aca="true" t="shared" si="25" ref="AB42:AB73">AA42/$AA$9</f>
        <v>5.958333333333333</v>
      </c>
      <c r="AC42" s="20" t="str">
        <f aca="true" t="shared" si="26" ref="AC42:AC73">HLOOKUP(AB42,$CW$7:$DC$8,2)</f>
        <v>TB</v>
      </c>
      <c r="AD42" s="16">
        <f aca="true" t="shared" si="27" ref="AD42:AD73">(MAX(G42:H42)+MAX(O42:P42)+MAX(Q42:R42)+MAX(U42:V42))*2+(MAX(I42:J42)+MAX(Y42:Z42))*1+(MAX(K42:L42))*5+(MAX(M42:N42)+MAX(S42:T42)+MAX(W42:X42))*3</f>
        <v>143</v>
      </c>
      <c r="AE42" s="16">
        <f aca="true" t="shared" si="28" ref="AE42:AE73">AD42/$AD$9</f>
        <v>5.958333333333333</v>
      </c>
      <c r="AF42" s="20" t="str">
        <f aca="true" t="shared" si="29" ref="AF42:AF73">HLOOKUP(AE42,$CW$7:$DC$8,2)</f>
        <v>TB</v>
      </c>
      <c r="AG42" s="16">
        <v>5</v>
      </c>
      <c r="AH42" s="16"/>
      <c r="AI42" s="16">
        <v>9</v>
      </c>
      <c r="AJ42" s="16"/>
      <c r="AK42" s="16">
        <v>5</v>
      </c>
      <c r="AL42" s="16"/>
      <c r="AM42" s="16">
        <v>6</v>
      </c>
      <c r="AN42" s="16"/>
      <c r="AO42" s="16">
        <v>6</v>
      </c>
      <c r="AP42" s="16"/>
      <c r="AQ42" s="16">
        <v>7</v>
      </c>
      <c r="AR42" s="16"/>
      <c r="AS42" s="30">
        <v>7</v>
      </c>
      <c r="AU42" s="16">
        <v>10</v>
      </c>
      <c r="AV42" s="16"/>
      <c r="AW42" s="16">
        <v>9</v>
      </c>
      <c r="AX42" s="16"/>
      <c r="AY42" s="16">
        <v>8</v>
      </c>
      <c r="AZ42" s="16"/>
      <c r="BA42" s="16">
        <f aca="true" t="shared" si="30" ref="BA42:BA73">(AG42+AK42+AO42+AW42+AY42)*3+(AI42+AU42)*1+(AM42+AQ42+AS42)*2</f>
        <v>158</v>
      </c>
      <c r="BB42" s="34">
        <f aca="true" t="shared" si="31" ref="BB42:BB73">BA42/$BA$9</f>
        <v>6.869565217391305</v>
      </c>
      <c r="BC42" s="16" t="str">
        <f aca="true" t="shared" si="32" ref="BC42:BC73">HLOOKUP(BB42,$CW$7:$DC$8,2)</f>
        <v>TBK</v>
      </c>
      <c r="BD42" s="16">
        <f aca="true" t="shared" si="33" ref="BD42:BD73">(MAX(AG42:AH42)+MAX(AK42:AL42)+MAX(AO42:AP42)+MAX(AW42:AX42)+MAX(AY42:AZ42))*3+(MAX(AI42:AJ42)+MAX(AU42:AV42))*1+(MAX(AM42:AN42)+MAX(AQ42:AR42)+MAX(AS42:AT42))*2</f>
        <v>158</v>
      </c>
      <c r="BE42" s="34">
        <f aca="true" t="shared" si="34" ref="BE42:BE73">BD42/$BD$9</f>
        <v>6.869565217391305</v>
      </c>
      <c r="BF42" s="16" t="str">
        <f aca="true" t="shared" si="35" ref="BF42:BF73">HLOOKUP(BE42,$CW$7:$DC$8,2)</f>
        <v>TBK</v>
      </c>
      <c r="BG42" s="16">
        <v>4</v>
      </c>
      <c r="BH42" s="16">
        <v>8</v>
      </c>
      <c r="BI42" s="16">
        <v>8</v>
      </c>
      <c r="BJ42" s="16"/>
      <c r="BK42" s="16">
        <v>6</v>
      </c>
      <c r="BL42" s="16"/>
      <c r="BM42" s="16">
        <v>8</v>
      </c>
      <c r="BN42" s="16"/>
      <c r="BO42" s="16">
        <v>7</v>
      </c>
      <c r="BP42" s="16"/>
      <c r="BQ42" s="16">
        <v>8</v>
      </c>
      <c r="BR42" s="16"/>
      <c r="BS42" s="16">
        <v>7</v>
      </c>
      <c r="BT42" s="16"/>
      <c r="BU42" s="16">
        <v>6</v>
      </c>
      <c r="BV42" s="16"/>
      <c r="BW42" s="16">
        <v>7</v>
      </c>
      <c r="BX42" s="16"/>
      <c r="BY42" s="16">
        <v>9</v>
      </c>
      <c r="BZ42" s="16"/>
      <c r="CA42" s="16">
        <v>7</v>
      </c>
      <c r="CB42" s="16"/>
      <c r="CC42" s="16">
        <v>7</v>
      </c>
      <c r="CD42" s="16"/>
      <c r="CE42" s="16">
        <v>7</v>
      </c>
      <c r="CF42" s="16"/>
      <c r="CG42" s="16">
        <v>5</v>
      </c>
      <c r="CH42" s="16"/>
      <c r="CI42" s="16">
        <f aca="true" t="shared" si="36" ref="CI42:CI73">(BG42+BW42)*4+(BI42+BM42+BQ42+CE42)*1+(BK42+BU42+CC42+CG42)*2+(BO42+BS42+BY42+CA42)*3</f>
        <v>213</v>
      </c>
      <c r="CJ42" s="34">
        <f aca="true" t="shared" si="37" ref="CJ42:CJ73">CI42/$CI$9</f>
        <v>6.65625</v>
      </c>
      <c r="CK42" s="16" t="str">
        <f aca="true" t="shared" si="38" ref="CK42:CK73">HLOOKUP(CJ42,$CW$7:$DC$8,2)</f>
        <v>TBK</v>
      </c>
      <c r="CL42" s="16">
        <f aca="true" t="shared" si="39" ref="CL42:CL73">(MAX(BG42:BH42)+MAX(BW42:BX42))*4+(MAX(BI42:BJ42)+MAX(BM42:BN42)+MAX(BQ42:BR42)+MAX(CE42:CF42))*1+(MAX(BK42:BL42)+MAX(BU42:BV42)+MAX(CC42:CD42)+MAX(CG42:CH42))*2+(MAX(BO42:BP42)+MAX(BS42:BT42)+MAX(BY42:BZ42)+MAX(CA42:CB42))*3</f>
        <v>229</v>
      </c>
      <c r="CM42" s="34">
        <f aca="true" t="shared" si="40" ref="CM42:CM73">CL42/$CL$9</f>
        <v>7.15625</v>
      </c>
      <c r="CN42" s="16" t="str">
        <f aca="true" t="shared" si="41" ref="CN42:CN73">HLOOKUP(CM42,$CW$7:$DC$8,2)</f>
        <v>Khá</v>
      </c>
      <c r="CO42" s="16">
        <f aca="true" t="shared" si="42" ref="CO42:CO73">BA42+CI42</f>
        <v>371</v>
      </c>
      <c r="CP42" s="34">
        <f aca="true" t="shared" si="43" ref="CP42:CP73">CO42/$CO$9</f>
        <v>6.745454545454545</v>
      </c>
      <c r="CQ42" s="37" t="str">
        <f aca="true" t="shared" si="44" ref="CQ42:CQ73">HLOOKUP(CP42,$CW$7:$DC$8,2)</f>
        <v>TBK</v>
      </c>
      <c r="CR42" s="16">
        <f aca="true" t="shared" si="45" ref="CR42:CR73">BD42+CL42</f>
        <v>387</v>
      </c>
      <c r="CS42" s="34">
        <f aca="true" t="shared" si="46" ref="CS42:CS73">CR42/$CR$9</f>
        <v>7.036363636363636</v>
      </c>
      <c r="CT42" s="16" t="str">
        <f aca="true" t="shared" si="47" ref="CT42:CT73">HLOOKUP(CS42,$CW$7:$DC$8,2)</f>
        <v>Khá</v>
      </c>
    </row>
    <row r="43" spans="1:98" ht="21.75" customHeight="1">
      <c r="A43" s="11">
        <v>34</v>
      </c>
      <c r="B43" s="12" t="s">
        <v>82</v>
      </c>
      <c r="C43" s="24" t="s">
        <v>192</v>
      </c>
      <c r="D43" s="25" t="s">
        <v>128</v>
      </c>
      <c r="E43" s="26" t="s">
        <v>126</v>
      </c>
      <c r="F43" s="27">
        <v>3</v>
      </c>
      <c r="G43" s="21">
        <v>6</v>
      </c>
      <c r="H43" s="21"/>
      <c r="I43" s="21">
        <v>8</v>
      </c>
      <c r="J43" s="21"/>
      <c r="K43" s="21">
        <v>5</v>
      </c>
      <c r="L43" s="21"/>
      <c r="M43" s="21">
        <v>6</v>
      </c>
      <c r="N43" s="21"/>
      <c r="O43" s="21">
        <v>5</v>
      </c>
      <c r="P43" s="21"/>
      <c r="Q43" s="21">
        <v>6</v>
      </c>
      <c r="R43" s="21"/>
      <c r="S43" s="21">
        <v>4</v>
      </c>
      <c r="T43" s="21">
        <v>6</v>
      </c>
      <c r="U43" s="21">
        <v>3</v>
      </c>
      <c r="V43" s="21">
        <v>6</v>
      </c>
      <c r="W43" s="21">
        <v>8</v>
      </c>
      <c r="X43" s="21"/>
      <c r="Y43" s="21">
        <v>6</v>
      </c>
      <c r="Z43" s="21"/>
      <c r="AA43" s="16">
        <f t="shared" si="24"/>
        <v>133</v>
      </c>
      <c r="AB43" s="16">
        <f t="shared" si="25"/>
        <v>5.541666666666667</v>
      </c>
      <c r="AC43" s="20" t="str">
        <f t="shared" si="26"/>
        <v>TB</v>
      </c>
      <c r="AD43" s="16">
        <f t="shared" si="27"/>
        <v>145</v>
      </c>
      <c r="AE43" s="16">
        <f t="shared" si="28"/>
        <v>6.041666666666667</v>
      </c>
      <c r="AF43" s="20" t="str">
        <f t="shared" si="29"/>
        <v>TBK</v>
      </c>
      <c r="AG43" s="16">
        <v>8</v>
      </c>
      <c r="AH43" s="16"/>
      <c r="AI43" s="16">
        <v>9</v>
      </c>
      <c r="AJ43" s="16"/>
      <c r="AK43" s="16">
        <v>5</v>
      </c>
      <c r="AL43" s="16"/>
      <c r="AM43" s="16">
        <v>6</v>
      </c>
      <c r="AN43" s="16"/>
      <c r="AO43" s="16">
        <v>4</v>
      </c>
      <c r="AP43" s="16">
        <v>7</v>
      </c>
      <c r="AQ43" s="16">
        <v>7</v>
      </c>
      <c r="AR43" s="16"/>
      <c r="AS43" s="16">
        <v>7</v>
      </c>
      <c r="AT43" s="16"/>
      <c r="AU43" s="16">
        <v>7</v>
      </c>
      <c r="AV43" s="16"/>
      <c r="AW43" s="16">
        <v>9</v>
      </c>
      <c r="AX43" s="16"/>
      <c r="AY43" s="16">
        <v>7</v>
      </c>
      <c r="AZ43" s="16"/>
      <c r="BA43" s="16">
        <f t="shared" si="30"/>
        <v>155</v>
      </c>
      <c r="BB43" s="34">
        <f t="shared" si="31"/>
        <v>6.739130434782608</v>
      </c>
      <c r="BC43" s="16" t="str">
        <f t="shared" si="32"/>
        <v>TBK</v>
      </c>
      <c r="BD43" s="16">
        <f t="shared" si="33"/>
        <v>164</v>
      </c>
      <c r="BE43" s="34">
        <f t="shared" si="34"/>
        <v>7.130434782608695</v>
      </c>
      <c r="BF43" s="16" t="str">
        <f t="shared" si="35"/>
        <v>Khá</v>
      </c>
      <c r="BG43" s="16">
        <v>9</v>
      </c>
      <c r="BH43" s="16"/>
      <c r="BI43" s="16">
        <v>9</v>
      </c>
      <c r="BJ43" s="16"/>
      <c r="BK43" s="16">
        <v>6</v>
      </c>
      <c r="BL43" s="16"/>
      <c r="BM43" s="16">
        <v>7</v>
      </c>
      <c r="BN43" s="16"/>
      <c r="BO43" s="16">
        <v>6</v>
      </c>
      <c r="BP43" s="16"/>
      <c r="BQ43" s="16">
        <v>8</v>
      </c>
      <c r="BR43" s="16"/>
      <c r="BS43" s="16">
        <v>6</v>
      </c>
      <c r="BT43" s="16"/>
      <c r="BU43" s="16">
        <v>4</v>
      </c>
      <c r="BV43" s="16">
        <v>5</v>
      </c>
      <c r="BW43" s="16">
        <v>7</v>
      </c>
      <c r="BX43" s="16"/>
      <c r="BY43" s="16">
        <v>9</v>
      </c>
      <c r="BZ43" s="16"/>
      <c r="CA43" s="16">
        <v>6</v>
      </c>
      <c r="CB43" s="16"/>
      <c r="CC43" s="16">
        <v>7</v>
      </c>
      <c r="CD43" s="16"/>
      <c r="CE43" s="16">
        <v>7</v>
      </c>
      <c r="CF43" s="16"/>
      <c r="CG43" s="16">
        <v>5</v>
      </c>
      <c r="CH43" s="16"/>
      <c r="CI43" s="16">
        <f t="shared" si="36"/>
        <v>220</v>
      </c>
      <c r="CJ43" s="34">
        <f t="shared" si="37"/>
        <v>6.875</v>
      </c>
      <c r="CK43" s="16" t="str">
        <f t="shared" si="38"/>
        <v>TBK</v>
      </c>
      <c r="CL43" s="16">
        <f t="shared" si="39"/>
        <v>222</v>
      </c>
      <c r="CM43" s="34">
        <f t="shared" si="40"/>
        <v>6.9375</v>
      </c>
      <c r="CN43" s="16" t="str">
        <f t="shared" si="41"/>
        <v>TBK</v>
      </c>
      <c r="CO43" s="16">
        <f t="shared" si="42"/>
        <v>375</v>
      </c>
      <c r="CP43" s="34">
        <f t="shared" si="43"/>
        <v>6.818181818181818</v>
      </c>
      <c r="CQ43" s="37" t="str">
        <f t="shared" si="44"/>
        <v>TBK</v>
      </c>
      <c r="CR43" s="16">
        <f t="shared" si="45"/>
        <v>386</v>
      </c>
      <c r="CS43" s="34">
        <f t="shared" si="46"/>
        <v>7.0181818181818185</v>
      </c>
      <c r="CT43" s="16" t="str">
        <f t="shared" si="47"/>
        <v>Khá</v>
      </c>
    </row>
    <row r="44" spans="1:98" ht="21.75" customHeight="1">
      <c r="A44" s="11">
        <v>35</v>
      </c>
      <c r="B44" s="12" t="s">
        <v>37</v>
      </c>
      <c r="C44" s="24" t="s">
        <v>194</v>
      </c>
      <c r="D44" s="25" t="s">
        <v>217</v>
      </c>
      <c r="E44" s="26" t="s">
        <v>218</v>
      </c>
      <c r="F44" s="27">
        <v>4</v>
      </c>
      <c r="G44" s="21">
        <v>6</v>
      </c>
      <c r="H44" s="21"/>
      <c r="I44" s="21">
        <v>5</v>
      </c>
      <c r="J44" s="21"/>
      <c r="K44" s="21">
        <v>6</v>
      </c>
      <c r="L44" s="21"/>
      <c r="M44" s="21">
        <v>6</v>
      </c>
      <c r="N44" s="21"/>
      <c r="O44" s="21">
        <v>5</v>
      </c>
      <c r="P44" s="21"/>
      <c r="Q44" s="21">
        <v>7</v>
      </c>
      <c r="R44" s="21"/>
      <c r="S44" s="21">
        <v>3</v>
      </c>
      <c r="T44" s="21">
        <v>7</v>
      </c>
      <c r="U44" s="21">
        <v>7</v>
      </c>
      <c r="V44" s="21"/>
      <c r="W44" s="21">
        <v>6</v>
      </c>
      <c r="X44" s="21"/>
      <c r="Y44" s="21">
        <v>9</v>
      </c>
      <c r="Z44" s="21"/>
      <c r="AA44" s="16">
        <f t="shared" si="24"/>
        <v>139</v>
      </c>
      <c r="AB44" s="16">
        <f t="shared" si="25"/>
        <v>5.791666666666667</v>
      </c>
      <c r="AC44" s="20" t="str">
        <f t="shared" si="26"/>
        <v>TB</v>
      </c>
      <c r="AD44" s="16">
        <f t="shared" si="27"/>
        <v>151</v>
      </c>
      <c r="AE44" s="16">
        <f t="shared" si="28"/>
        <v>6.291666666666667</v>
      </c>
      <c r="AF44" s="20" t="str">
        <f t="shared" si="29"/>
        <v>TBK</v>
      </c>
      <c r="AG44" s="16">
        <v>8</v>
      </c>
      <c r="AH44" s="16"/>
      <c r="AI44" s="16">
        <v>6</v>
      </c>
      <c r="AJ44" s="16"/>
      <c r="AK44" s="16">
        <v>5</v>
      </c>
      <c r="AL44" s="16"/>
      <c r="AM44" s="16">
        <v>5</v>
      </c>
      <c r="AN44" s="16"/>
      <c r="AO44" s="16">
        <v>6</v>
      </c>
      <c r="AP44" s="16"/>
      <c r="AQ44" s="16">
        <v>8</v>
      </c>
      <c r="AR44" s="16"/>
      <c r="AS44" s="16">
        <v>7</v>
      </c>
      <c r="AT44" s="16"/>
      <c r="AU44" s="16">
        <v>6</v>
      </c>
      <c r="AV44" s="16"/>
      <c r="AW44" s="16">
        <v>9</v>
      </c>
      <c r="AX44" s="16"/>
      <c r="AY44" s="16">
        <v>6</v>
      </c>
      <c r="AZ44" s="16"/>
      <c r="BA44" s="16">
        <f t="shared" si="30"/>
        <v>154</v>
      </c>
      <c r="BB44" s="34">
        <f t="shared" si="31"/>
        <v>6.695652173913044</v>
      </c>
      <c r="BC44" s="16" t="str">
        <f t="shared" si="32"/>
        <v>TBK</v>
      </c>
      <c r="BD44" s="16">
        <f t="shared" si="33"/>
        <v>154</v>
      </c>
      <c r="BE44" s="34">
        <f t="shared" si="34"/>
        <v>6.695652173913044</v>
      </c>
      <c r="BF44" s="16" t="str">
        <f t="shared" si="35"/>
        <v>TBK</v>
      </c>
      <c r="BG44" s="16">
        <v>9</v>
      </c>
      <c r="BH44" s="16"/>
      <c r="BI44" s="16">
        <v>8</v>
      </c>
      <c r="BJ44" s="16"/>
      <c r="BK44" s="16">
        <v>7</v>
      </c>
      <c r="BL44" s="16"/>
      <c r="BM44" s="16">
        <v>7</v>
      </c>
      <c r="BN44" s="16"/>
      <c r="BO44" s="16">
        <v>6</v>
      </c>
      <c r="BP44" s="16"/>
      <c r="BQ44" s="16">
        <v>8</v>
      </c>
      <c r="BR44" s="16"/>
      <c r="BS44" s="16">
        <v>6</v>
      </c>
      <c r="BT44" s="16"/>
      <c r="BU44" s="16">
        <v>7</v>
      </c>
      <c r="BV44" s="16"/>
      <c r="BW44" s="16">
        <v>7</v>
      </c>
      <c r="BX44" s="16"/>
      <c r="BY44" s="16">
        <v>8</v>
      </c>
      <c r="BZ44" s="16"/>
      <c r="CA44" s="16">
        <v>7</v>
      </c>
      <c r="CB44" s="16"/>
      <c r="CC44" s="16">
        <v>7</v>
      </c>
      <c r="CD44" s="16"/>
      <c r="CE44" s="16">
        <v>8</v>
      </c>
      <c r="CF44" s="16"/>
      <c r="CG44" s="16">
        <v>6</v>
      </c>
      <c r="CH44" s="16"/>
      <c r="CI44" s="16">
        <f t="shared" si="36"/>
        <v>230</v>
      </c>
      <c r="CJ44" s="34">
        <f t="shared" si="37"/>
        <v>7.1875</v>
      </c>
      <c r="CK44" s="16" t="str">
        <f t="shared" si="38"/>
        <v>Khá</v>
      </c>
      <c r="CL44" s="16">
        <f t="shared" si="39"/>
        <v>230</v>
      </c>
      <c r="CM44" s="34">
        <f t="shared" si="40"/>
        <v>7.1875</v>
      </c>
      <c r="CN44" s="16" t="str">
        <f t="shared" si="41"/>
        <v>Khá</v>
      </c>
      <c r="CO44" s="16">
        <f t="shared" si="42"/>
        <v>384</v>
      </c>
      <c r="CP44" s="34">
        <f t="shared" si="43"/>
        <v>6.9818181818181815</v>
      </c>
      <c r="CQ44" s="37" t="str">
        <f t="shared" si="44"/>
        <v>TBK</v>
      </c>
      <c r="CR44" s="16">
        <f t="shared" si="45"/>
        <v>384</v>
      </c>
      <c r="CS44" s="34">
        <f t="shared" si="46"/>
        <v>6.9818181818181815</v>
      </c>
      <c r="CT44" s="16" t="str">
        <f t="shared" si="47"/>
        <v>TBK</v>
      </c>
    </row>
    <row r="45" spans="1:98" ht="21.75" customHeight="1">
      <c r="A45" s="11">
        <v>36</v>
      </c>
      <c r="B45" s="12" t="s">
        <v>66</v>
      </c>
      <c r="C45" s="24" t="s">
        <v>196</v>
      </c>
      <c r="D45" s="25" t="s">
        <v>140</v>
      </c>
      <c r="E45" s="26" t="s">
        <v>11</v>
      </c>
      <c r="F45" s="27">
        <v>6</v>
      </c>
      <c r="G45" s="21">
        <v>7</v>
      </c>
      <c r="H45" s="21"/>
      <c r="I45" s="21">
        <v>9</v>
      </c>
      <c r="J45" s="21"/>
      <c r="K45" s="21">
        <v>5</v>
      </c>
      <c r="L45" s="21"/>
      <c r="M45" s="21">
        <v>5</v>
      </c>
      <c r="N45" s="21"/>
      <c r="O45" s="21">
        <v>6</v>
      </c>
      <c r="P45" s="21"/>
      <c r="Q45" s="21">
        <v>6</v>
      </c>
      <c r="R45" s="21"/>
      <c r="S45" s="21">
        <v>4</v>
      </c>
      <c r="T45" s="21">
        <v>6</v>
      </c>
      <c r="U45" s="21">
        <v>6</v>
      </c>
      <c r="V45" s="21"/>
      <c r="W45" s="21">
        <v>6</v>
      </c>
      <c r="X45" s="21"/>
      <c r="Y45" s="21">
        <v>7</v>
      </c>
      <c r="Z45" s="21"/>
      <c r="AA45" s="16">
        <f t="shared" si="24"/>
        <v>136</v>
      </c>
      <c r="AB45" s="16">
        <f t="shared" si="25"/>
        <v>5.666666666666667</v>
      </c>
      <c r="AC45" s="20" t="str">
        <f t="shared" si="26"/>
        <v>TB</v>
      </c>
      <c r="AD45" s="16">
        <f t="shared" si="27"/>
        <v>142</v>
      </c>
      <c r="AE45" s="16">
        <f t="shared" si="28"/>
        <v>5.916666666666667</v>
      </c>
      <c r="AF45" s="20" t="str">
        <f t="shared" si="29"/>
        <v>TB</v>
      </c>
      <c r="AG45" s="16">
        <v>7</v>
      </c>
      <c r="AH45" s="16"/>
      <c r="AI45" s="16">
        <v>9</v>
      </c>
      <c r="AJ45" s="16"/>
      <c r="AK45" s="16">
        <v>5</v>
      </c>
      <c r="AL45" s="16"/>
      <c r="AM45" s="16">
        <v>6</v>
      </c>
      <c r="AN45" s="16"/>
      <c r="AO45" s="16">
        <v>5</v>
      </c>
      <c r="AP45" s="16"/>
      <c r="AQ45" s="16">
        <v>6</v>
      </c>
      <c r="AR45" s="16"/>
      <c r="AS45" s="16">
        <v>8</v>
      </c>
      <c r="AT45" s="16"/>
      <c r="AU45" s="16">
        <v>6</v>
      </c>
      <c r="AV45" s="16"/>
      <c r="AW45" s="16">
        <v>9</v>
      </c>
      <c r="AX45" s="16"/>
      <c r="AY45" s="16">
        <v>7</v>
      </c>
      <c r="AZ45" s="16"/>
      <c r="BA45" s="16">
        <f t="shared" si="30"/>
        <v>154</v>
      </c>
      <c r="BB45" s="34">
        <f t="shared" si="31"/>
        <v>6.695652173913044</v>
      </c>
      <c r="BC45" s="16" t="str">
        <f t="shared" si="32"/>
        <v>TBK</v>
      </c>
      <c r="BD45" s="16">
        <f t="shared" si="33"/>
        <v>154</v>
      </c>
      <c r="BE45" s="34">
        <f t="shared" si="34"/>
        <v>6.695652173913044</v>
      </c>
      <c r="BF45" s="16" t="str">
        <f t="shared" si="35"/>
        <v>TBK</v>
      </c>
      <c r="BG45" s="16">
        <v>9</v>
      </c>
      <c r="BH45" s="16"/>
      <c r="BI45" s="16">
        <v>8</v>
      </c>
      <c r="BJ45" s="16"/>
      <c r="BK45" s="16">
        <v>6</v>
      </c>
      <c r="BL45" s="16"/>
      <c r="BM45" s="16">
        <v>7</v>
      </c>
      <c r="BN45" s="16"/>
      <c r="BO45" s="16">
        <v>7</v>
      </c>
      <c r="BP45" s="16"/>
      <c r="BQ45" s="16">
        <v>8</v>
      </c>
      <c r="BR45" s="16"/>
      <c r="BS45" s="16">
        <v>5</v>
      </c>
      <c r="BT45" s="16"/>
      <c r="BU45" s="16">
        <v>7</v>
      </c>
      <c r="BV45" s="16"/>
      <c r="BW45" s="16">
        <v>7</v>
      </c>
      <c r="BX45" s="16"/>
      <c r="BY45" s="16">
        <v>8</v>
      </c>
      <c r="BZ45" s="16"/>
      <c r="CA45" s="16">
        <v>8</v>
      </c>
      <c r="CB45" s="16"/>
      <c r="CC45" s="16">
        <v>6</v>
      </c>
      <c r="CD45" s="16"/>
      <c r="CE45" s="16">
        <v>8</v>
      </c>
      <c r="CF45" s="16"/>
      <c r="CG45" s="16">
        <v>5</v>
      </c>
      <c r="CH45" s="16"/>
      <c r="CI45" s="16">
        <f t="shared" si="36"/>
        <v>227</v>
      </c>
      <c r="CJ45" s="34">
        <f t="shared" si="37"/>
        <v>7.09375</v>
      </c>
      <c r="CK45" s="16" t="str">
        <f t="shared" si="38"/>
        <v>Khá</v>
      </c>
      <c r="CL45" s="16">
        <f t="shared" si="39"/>
        <v>227</v>
      </c>
      <c r="CM45" s="34">
        <f t="shared" si="40"/>
        <v>7.09375</v>
      </c>
      <c r="CN45" s="16" t="str">
        <f t="shared" si="41"/>
        <v>Khá</v>
      </c>
      <c r="CO45" s="16">
        <f t="shared" si="42"/>
        <v>381</v>
      </c>
      <c r="CP45" s="34">
        <f t="shared" si="43"/>
        <v>6.927272727272728</v>
      </c>
      <c r="CQ45" s="37" t="str">
        <f t="shared" si="44"/>
        <v>TBK</v>
      </c>
      <c r="CR45" s="16">
        <f t="shared" si="45"/>
        <v>381</v>
      </c>
      <c r="CS45" s="34">
        <f t="shared" si="46"/>
        <v>6.927272727272728</v>
      </c>
      <c r="CT45" s="16" t="str">
        <f t="shared" si="47"/>
        <v>TBK</v>
      </c>
    </row>
    <row r="46" spans="1:98" ht="21.75" customHeight="1">
      <c r="A46" s="11">
        <v>37</v>
      </c>
      <c r="B46" s="12" t="s">
        <v>83</v>
      </c>
      <c r="C46" s="24" t="s">
        <v>199</v>
      </c>
      <c r="D46" s="25" t="s">
        <v>236</v>
      </c>
      <c r="E46" s="26" t="s">
        <v>237</v>
      </c>
      <c r="F46" s="27">
        <v>3</v>
      </c>
      <c r="G46" s="21">
        <v>7</v>
      </c>
      <c r="H46" s="21"/>
      <c r="I46" s="21">
        <v>7</v>
      </c>
      <c r="J46" s="21"/>
      <c r="K46" s="21">
        <v>5</v>
      </c>
      <c r="L46" s="21"/>
      <c r="M46" s="21">
        <v>5</v>
      </c>
      <c r="N46" s="21"/>
      <c r="O46" s="21">
        <v>6</v>
      </c>
      <c r="P46" s="21"/>
      <c r="Q46" s="21">
        <v>8</v>
      </c>
      <c r="R46" s="21"/>
      <c r="S46" s="21">
        <v>2</v>
      </c>
      <c r="T46" s="21">
        <v>6</v>
      </c>
      <c r="U46" s="21">
        <v>7</v>
      </c>
      <c r="V46" s="21"/>
      <c r="W46" s="21">
        <v>6</v>
      </c>
      <c r="X46" s="21"/>
      <c r="Y46" s="21">
        <v>6</v>
      </c>
      <c r="Z46" s="21"/>
      <c r="AA46" s="16">
        <f t="shared" si="24"/>
        <v>133</v>
      </c>
      <c r="AB46" s="16">
        <f t="shared" si="25"/>
        <v>5.541666666666667</v>
      </c>
      <c r="AC46" s="20" t="str">
        <f t="shared" si="26"/>
        <v>TB</v>
      </c>
      <c r="AD46" s="16">
        <f t="shared" si="27"/>
        <v>145</v>
      </c>
      <c r="AE46" s="16">
        <f t="shared" si="28"/>
        <v>6.041666666666667</v>
      </c>
      <c r="AF46" s="20" t="str">
        <f t="shared" si="29"/>
        <v>TBK</v>
      </c>
      <c r="AG46" s="16">
        <v>7</v>
      </c>
      <c r="AH46" s="16"/>
      <c r="AI46" s="16">
        <v>6</v>
      </c>
      <c r="AJ46" s="16"/>
      <c r="AK46" s="16">
        <v>5</v>
      </c>
      <c r="AL46" s="16"/>
      <c r="AM46" s="16">
        <v>6</v>
      </c>
      <c r="AN46" s="16"/>
      <c r="AO46" s="16">
        <v>5</v>
      </c>
      <c r="AP46" s="16"/>
      <c r="AQ46" s="16">
        <v>6</v>
      </c>
      <c r="AR46" s="16"/>
      <c r="AS46" s="16">
        <v>7</v>
      </c>
      <c r="AT46" s="16"/>
      <c r="AU46" s="16">
        <v>10</v>
      </c>
      <c r="AV46" s="16"/>
      <c r="AW46" s="16">
        <v>9</v>
      </c>
      <c r="AX46" s="16"/>
      <c r="AY46" s="16">
        <v>6</v>
      </c>
      <c r="AZ46" s="16"/>
      <c r="BA46" s="16">
        <f t="shared" si="30"/>
        <v>150</v>
      </c>
      <c r="BB46" s="34">
        <f t="shared" si="31"/>
        <v>6.521739130434782</v>
      </c>
      <c r="BC46" s="16" t="str">
        <f t="shared" si="32"/>
        <v>TBK</v>
      </c>
      <c r="BD46" s="16">
        <f t="shared" si="33"/>
        <v>150</v>
      </c>
      <c r="BE46" s="34">
        <f t="shared" si="34"/>
        <v>6.521739130434782</v>
      </c>
      <c r="BF46" s="16" t="str">
        <f t="shared" si="35"/>
        <v>TBK</v>
      </c>
      <c r="BG46" s="16">
        <v>8</v>
      </c>
      <c r="BH46" s="16"/>
      <c r="BI46" s="16">
        <v>9</v>
      </c>
      <c r="BJ46" s="16"/>
      <c r="BK46" s="16">
        <v>6</v>
      </c>
      <c r="BL46" s="16"/>
      <c r="BM46" s="16">
        <v>8</v>
      </c>
      <c r="BN46" s="16"/>
      <c r="BO46" s="16">
        <v>7</v>
      </c>
      <c r="BP46" s="16"/>
      <c r="BQ46" s="16">
        <v>8</v>
      </c>
      <c r="BR46" s="16"/>
      <c r="BS46" s="16">
        <v>7</v>
      </c>
      <c r="BT46" s="16"/>
      <c r="BU46" s="16">
        <v>6</v>
      </c>
      <c r="BV46" s="16"/>
      <c r="BW46" s="16">
        <v>7</v>
      </c>
      <c r="BX46" s="16"/>
      <c r="BY46" s="16">
        <v>8</v>
      </c>
      <c r="BZ46" s="16"/>
      <c r="CA46" s="16">
        <v>7</v>
      </c>
      <c r="CB46" s="16"/>
      <c r="CC46" s="16">
        <v>7</v>
      </c>
      <c r="CD46" s="16"/>
      <c r="CE46" s="16">
        <v>7</v>
      </c>
      <c r="CF46" s="16"/>
      <c r="CG46" s="16">
        <v>7</v>
      </c>
      <c r="CH46" s="16"/>
      <c r="CI46" s="16">
        <f t="shared" si="36"/>
        <v>231</v>
      </c>
      <c r="CJ46" s="34">
        <f t="shared" si="37"/>
        <v>7.21875</v>
      </c>
      <c r="CK46" s="16" t="str">
        <f t="shared" si="38"/>
        <v>Khá</v>
      </c>
      <c r="CL46" s="16">
        <f t="shared" si="39"/>
        <v>231</v>
      </c>
      <c r="CM46" s="34">
        <f t="shared" si="40"/>
        <v>7.21875</v>
      </c>
      <c r="CN46" s="16" t="str">
        <f t="shared" si="41"/>
        <v>Khá</v>
      </c>
      <c r="CO46" s="16">
        <f t="shared" si="42"/>
        <v>381</v>
      </c>
      <c r="CP46" s="34">
        <f t="shared" si="43"/>
        <v>6.927272727272728</v>
      </c>
      <c r="CQ46" s="37" t="str">
        <f t="shared" si="44"/>
        <v>TBK</v>
      </c>
      <c r="CR46" s="16">
        <f t="shared" si="45"/>
        <v>381</v>
      </c>
      <c r="CS46" s="34">
        <f t="shared" si="46"/>
        <v>6.927272727272728</v>
      </c>
      <c r="CT46" s="16" t="str">
        <f t="shared" si="47"/>
        <v>TBK</v>
      </c>
    </row>
    <row r="47" spans="1:98" ht="21.75" customHeight="1">
      <c r="A47" s="11">
        <v>38</v>
      </c>
      <c r="B47" s="12" t="s">
        <v>56</v>
      </c>
      <c r="C47" s="24" t="s">
        <v>202</v>
      </c>
      <c r="D47" s="25" t="s">
        <v>14</v>
      </c>
      <c r="E47" s="26" t="s">
        <v>17</v>
      </c>
      <c r="F47" s="27">
        <v>2</v>
      </c>
      <c r="G47" s="21">
        <v>7</v>
      </c>
      <c r="H47" s="21"/>
      <c r="I47" s="21">
        <v>7</v>
      </c>
      <c r="J47" s="21"/>
      <c r="K47" s="21">
        <v>5</v>
      </c>
      <c r="L47" s="21"/>
      <c r="M47" s="21">
        <v>6</v>
      </c>
      <c r="N47" s="21"/>
      <c r="O47" s="21">
        <v>6</v>
      </c>
      <c r="P47" s="21"/>
      <c r="Q47" s="21">
        <v>4</v>
      </c>
      <c r="R47" s="21">
        <v>6</v>
      </c>
      <c r="S47" s="21">
        <v>5</v>
      </c>
      <c r="T47" s="21"/>
      <c r="U47" s="21">
        <v>9</v>
      </c>
      <c r="V47" s="21"/>
      <c r="W47" s="21">
        <v>7</v>
      </c>
      <c r="X47" s="21"/>
      <c r="Y47" s="21">
        <v>6</v>
      </c>
      <c r="Z47" s="21"/>
      <c r="AA47" s="16">
        <f t="shared" si="24"/>
        <v>144</v>
      </c>
      <c r="AB47" s="16">
        <f t="shared" si="25"/>
        <v>6</v>
      </c>
      <c r="AC47" s="20" t="str">
        <f t="shared" si="26"/>
        <v>TBK</v>
      </c>
      <c r="AD47" s="16">
        <f t="shared" si="27"/>
        <v>148</v>
      </c>
      <c r="AE47" s="16">
        <f t="shared" si="28"/>
        <v>6.166666666666667</v>
      </c>
      <c r="AF47" s="20" t="str">
        <f t="shared" si="29"/>
        <v>TBK</v>
      </c>
      <c r="AG47" s="16">
        <v>8</v>
      </c>
      <c r="AH47" s="16"/>
      <c r="AI47" s="16">
        <v>9</v>
      </c>
      <c r="AJ47" s="16"/>
      <c r="AK47" s="16">
        <v>6</v>
      </c>
      <c r="AL47" s="16"/>
      <c r="AM47" s="16">
        <v>6</v>
      </c>
      <c r="AN47" s="16"/>
      <c r="AO47" s="16">
        <v>5</v>
      </c>
      <c r="AP47" s="16"/>
      <c r="AQ47" s="16">
        <v>7</v>
      </c>
      <c r="AR47" s="16"/>
      <c r="AS47" s="16">
        <v>8</v>
      </c>
      <c r="AT47" s="16"/>
      <c r="AU47" s="16">
        <v>4</v>
      </c>
      <c r="AV47" s="16">
        <v>3</v>
      </c>
      <c r="AW47" s="16">
        <v>9</v>
      </c>
      <c r="AX47" s="16"/>
      <c r="AY47" s="16">
        <v>8</v>
      </c>
      <c r="AZ47" s="16"/>
      <c r="BA47" s="16">
        <f t="shared" si="30"/>
        <v>163</v>
      </c>
      <c r="BB47" s="34">
        <f t="shared" si="31"/>
        <v>7.086956521739131</v>
      </c>
      <c r="BC47" s="16" t="str">
        <f t="shared" si="32"/>
        <v>Khá</v>
      </c>
      <c r="BD47" s="16">
        <f t="shared" si="33"/>
        <v>163</v>
      </c>
      <c r="BE47" s="34">
        <f t="shared" si="34"/>
        <v>7.086956521739131</v>
      </c>
      <c r="BF47" s="16" t="str">
        <f t="shared" si="35"/>
        <v>Khá</v>
      </c>
      <c r="BG47" s="16">
        <v>8</v>
      </c>
      <c r="BH47" s="16"/>
      <c r="BI47" s="16">
        <v>8</v>
      </c>
      <c r="BJ47" s="16"/>
      <c r="BK47" s="16">
        <v>5</v>
      </c>
      <c r="BL47" s="16"/>
      <c r="BM47" s="16">
        <v>8</v>
      </c>
      <c r="BN47" s="16"/>
      <c r="BO47" s="16">
        <v>5</v>
      </c>
      <c r="BP47" s="16"/>
      <c r="BQ47" s="16">
        <v>8</v>
      </c>
      <c r="BR47" s="16"/>
      <c r="BS47" s="16">
        <v>6</v>
      </c>
      <c r="BT47" s="16"/>
      <c r="BU47" s="16">
        <v>6</v>
      </c>
      <c r="BV47" s="16"/>
      <c r="BW47" s="16">
        <v>6</v>
      </c>
      <c r="BX47" s="16"/>
      <c r="BY47" s="16">
        <v>9</v>
      </c>
      <c r="BZ47" s="16"/>
      <c r="CA47" s="16">
        <v>7</v>
      </c>
      <c r="CB47" s="16"/>
      <c r="CC47" s="16">
        <v>7</v>
      </c>
      <c r="CD47" s="16"/>
      <c r="CE47" s="16">
        <v>8</v>
      </c>
      <c r="CF47" s="16"/>
      <c r="CG47" s="16">
        <v>6</v>
      </c>
      <c r="CH47" s="16"/>
      <c r="CI47" s="16">
        <f t="shared" si="36"/>
        <v>217</v>
      </c>
      <c r="CJ47" s="34">
        <f t="shared" si="37"/>
        <v>6.78125</v>
      </c>
      <c r="CK47" s="16" t="str">
        <f t="shared" si="38"/>
        <v>TBK</v>
      </c>
      <c r="CL47" s="16">
        <f t="shared" si="39"/>
        <v>217</v>
      </c>
      <c r="CM47" s="34">
        <f t="shared" si="40"/>
        <v>6.78125</v>
      </c>
      <c r="CN47" s="16" t="str">
        <f t="shared" si="41"/>
        <v>TBK</v>
      </c>
      <c r="CO47" s="16">
        <f t="shared" si="42"/>
        <v>380</v>
      </c>
      <c r="CP47" s="34">
        <f t="shared" si="43"/>
        <v>6.909090909090909</v>
      </c>
      <c r="CQ47" s="37" t="str">
        <f t="shared" si="44"/>
        <v>TBK</v>
      </c>
      <c r="CR47" s="16">
        <f t="shared" si="45"/>
        <v>380</v>
      </c>
      <c r="CS47" s="34">
        <f t="shared" si="46"/>
        <v>6.909090909090909</v>
      </c>
      <c r="CT47" s="16" t="str">
        <f t="shared" si="47"/>
        <v>TBK</v>
      </c>
    </row>
    <row r="48" spans="1:98" ht="21.75" customHeight="1">
      <c r="A48" s="11">
        <v>39</v>
      </c>
      <c r="B48" s="12" t="s">
        <v>57</v>
      </c>
      <c r="C48" s="24" t="s">
        <v>204</v>
      </c>
      <c r="D48" s="25" t="s">
        <v>190</v>
      </c>
      <c r="E48" s="26" t="s">
        <v>203</v>
      </c>
      <c r="F48" s="27">
        <v>2</v>
      </c>
      <c r="G48" s="21">
        <v>6</v>
      </c>
      <c r="H48" s="21"/>
      <c r="I48" s="21">
        <v>8</v>
      </c>
      <c r="J48" s="21"/>
      <c r="K48" s="21">
        <v>7</v>
      </c>
      <c r="L48" s="21"/>
      <c r="M48" s="21">
        <v>5</v>
      </c>
      <c r="N48" s="21"/>
      <c r="O48" s="21">
        <v>7</v>
      </c>
      <c r="P48" s="21"/>
      <c r="Q48" s="21">
        <v>8</v>
      </c>
      <c r="R48" s="21"/>
      <c r="S48" s="21">
        <v>5</v>
      </c>
      <c r="T48" s="21"/>
      <c r="U48" s="21">
        <v>6</v>
      </c>
      <c r="V48" s="21"/>
      <c r="W48" s="21">
        <v>6</v>
      </c>
      <c r="X48" s="21"/>
      <c r="Y48" s="21">
        <v>7</v>
      </c>
      <c r="Z48" s="21"/>
      <c r="AA48" s="16">
        <f t="shared" si="24"/>
        <v>152</v>
      </c>
      <c r="AB48" s="16">
        <f t="shared" si="25"/>
        <v>6.333333333333333</v>
      </c>
      <c r="AC48" s="20" t="str">
        <f t="shared" si="26"/>
        <v>TBK</v>
      </c>
      <c r="AD48" s="16">
        <f t="shared" si="27"/>
        <v>152</v>
      </c>
      <c r="AE48" s="16">
        <f t="shared" si="28"/>
        <v>6.333333333333333</v>
      </c>
      <c r="AF48" s="20" t="str">
        <f t="shared" si="29"/>
        <v>TBK</v>
      </c>
      <c r="AG48" s="16">
        <v>8</v>
      </c>
      <c r="AH48" s="16"/>
      <c r="AI48" s="16">
        <v>8</v>
      </c>
      <c r="AJ48" s="16"/>
      <c r="AK48" s="16">
        <v>5</v>
      </c>
      <c r="AL48" s="16"/>
      <c r="AM48" s="16">
        <v>6</v>
      </c>
      <c r="AN48" s="16"/>
      <c r="AO48" s="16">
        <v>5</v>
      </c>
      <c r="AP48" s="16"/>
      <c r="AQ48" s="16">
        <v>6</v>
      </c>
      <c r="AR48" s="16"/>
      <c r="AS48" s="16">
        <v>8</v>
      </c>
      <c r="AT48" s="16"/>
      <c r="AU48" s="16">
        <v>6</v>
      </c>
      <c r="AV48" s="16"/>
      <c r="AW48" s="16">
        <v>9</v>
      </c>
      <c r="AX48" s="16"/>
      <c r="AY48" s="16">
        <v>8</v>
      </c>
      <c r="AZ48" s="16"/>
      <c r="BA48" s="16">
        <f t="shared" si="30"/>
        <v>159</v>
      </c>
      <c r="BB48" s="34">
        <f t="shared" si="31"/>
        <v>6.913043478260869</v>
      </c>
      <c r="BC48" s="16" t="str">
        <f t="shared" si="32"/>
        <v>TBK</v>
      </c>
      <c r="BD48" s="16">
        <f t="shared" si="33"/>
        <v>159</v>
      </c>
      <c r="BE48" s="34">
        <f t="shared" si="34"/>
        <v>6.913043478260869</v>
      </c>
      <c r="BF48" s="16" t="str">
        <f t="shared" si="35"/>
        <v>TBK</v>
      </c>
      <c r="BG48" s="16">
        <v>7</v>
      </c>
      <c r="BH48" s="16"/>
      <c r="BI48" s="16">
        <v>7</v>
      </c>
      <c r="BJ48" s="16"/>
      <c r="BK48" s="16">
        <v>7</v>
      </c>
      <c r="BL48" s="16"/>
      <c r="BM48" s="16">
        <v>7</v>
      </c>
      <c r="BN48" s="16"/>
      <c r="BO48" s="16">
        <v>5</v>
      </c>
      <c r="BP48" s="16"/>
      <c r="BQ48" s="16">
        <v>8</v>
      </c>
      <c r="BR48" s="16"/>
      <c r="BS48" s="16">
        <v>7</v>
      </c>
      <c r="BT48" s="16"/>
      <c r="BU48" s="16">
        <v>6</v>
      </c>
      <c r="BV48" s="16"/>
      <c r="BW48" s="16">
        <v>7</v>
      </c>
      <c r="BX48" s="16"/>
      <c r="BY48" s="16">
        <v>8</v>
      </c>
      <c r="BZ48" s="16"/>
      <c r="CA48" s="16">
        <v>8</v>
      </c>
      <c r="CB48" s="16"/>
      <c r="CC48" s="16">
        <v>8</v>
      </c>
      <c r="CD48" s="16"/>
      <c r="CE48" s="16">
        <v>7</v>
      </c>
      <c r="CF48" s="16"/>
      <c r="CG48" s="16">
        <v>5</v>
      </c>
      <c r="CH48" s="16"/>
      <c r="CI48" s="16">
        <f t="shared" si="36"/>
        <v>221</v>
      </c>
      <c r="CJ48" s="34">
        <f t="shared" si="37"/>
        <v>6.90625</v>
      </c>
      <c r="CK48" s="16" t="str">
        <f t="shared" si="38"/>
        <v>TBK</v>
      </c>
      <c r="CL48" s="16">
        <f t="shared" si="39"/>
        <v>221</v>
      </c>
      <c r="CM48" s="34">
        <f t="shared" si="40"/>
        <v>6.90625</v>
      </c>
      <c r="CN48" s="16" t="str">
        <f t="shared" si="41"/>
        <v>TBK</v>
      </c>
      <c r="CO48" s="16">
        <f t="shared" si="42"/>
        <v>380</v>
      </c>
      <c r="CP48" s="34">
        <f t="shared" si="43"/>
        <v>6.909090909090909</v>
      </c>
      <c r="CQ48" s="37" t="str">
        <f t="shared" si="44"/>
        <v>TBK</v>
      </c>
      <c r="CR48" s="16">
        <f t="shared" si="45"/>
        <v>380</v>
      </c>
      <c r="CS48" s="34">
        <f t="shared" si="46"/>
        <v>6.909090909090909</v>
      </c>
      <c r="CT48" s="16" t="str">
        <f t="shared" si="47"/>
        <v>TBK</v>
      </c>
    </row>
    <row r="49" spans="1:98" ht="21.75" customHeight="1">
      <c r="A49" s="11">
        <v>40</v>
      </c>
      <c r="B49" s="12" t="s">
        <v>84</v>
      </c>
      <c r="C49" s="24" t="s">
        <v>207</v>
      </c>
      <c r="D49" s="25" t="s">
        <v>246</v>
      </c>
      <c r="E49" s="26" t="s">
        <v>247</v>
      </c>
      <c r="F49" s="27">
        <v>6</v>
      </c>
      <c r="G49" s="21">
        <v>7</v>
      </c>
      <c r="H49" s="21"/>
      <c r="I49" s="21">
        <v>8</v>
      </c>
      <c r="J49" s="21"/>
      <c r="K49" s="21">
        <v>6</v>
      </c>
      <c r="L49" s="21"/>
      <c r="M49" s="21">
        <v>5</v>
      </c>
      <c r="N49" s="21"/>
      <c r="O49" s="21">
        <v>5</v>
      </c>
      <c r="P49" s="21"/>
      <c r="Q49" s="21">
        <v>3</v>
      </c>
      <c r="R49" s="21">
        <v>6</v>
      </c>
      <c r="S49" s="21">
        <v>3</v>
      </c>
      <c r="T49" s="21">
        <v>7</v>
      </c>
      <c r="U49" s="21">
        <v>6</v>
      </c>
      <c r="V49" s="21"/>
      <c r="W49" s="21">
        <v>8</v>
      </c>
      <c r="X49" s="21"/>
      <c r="Y49" s="21">
        <v>8</v>
      </c>
      <c r="Z49" s="21"/>
      <c r="AA49" s="16">
        <f t="shared" si="24"/>
        <v>136</v>
      </c>
      <c r="AB49" s="16">
        <f t="shared" si="25"/>
        <v>5.666666666666667</v>
      </c>
      <c r="AC49" s="20" t="str">
        <f t="shared" si="26"/>
        <v>TB</v>
      </c>
      <c r="AD49" s="16">
        <f t="shared" si="27"/>
        <v>154</v>
      </c>
      <c r="AE49" s="16">
        <f t="shared" si="28"/>
        <v>6.416666666666667</v>
      </c>
      <c r="AF49" s="20" t="str">
        <f t="shared" si="29"/>
        <v>TBK</v>
      </c>
      <c r="AG49" s="16">
        <v>7</v>
      </c>
      <c r="AH49" s="16"/>
      <c r="AI49" s="16">
        <v>8</v>
      </c>
      <c r="AJ49" s="16"/>
      <c r="AK49" s="16">
        <v>5</v>
      </c>
      <c r="AL49" s="16"/>
      <c r="AM49" s="16">
        <v>3</v>
      </c>
      <c r="AN49" s="16">
        <v>5</v>
      </c>
      <c r="AO49" s="16">
        <v>5</v>
      </c>
      <c r="AP49" s="16"/>
      <c r="AQ49" s="16">
        <v>6</v>
      </c>
      <c r="AR49" s="16"/>
      <c r="AS49" s="16">
        <v>7</v>
      </c>
      <c r="AT49" s="16"/>
      <c r="AU49" s="16">
        <v>5</v>
      </c>
      <c r="AV49" s="16"/>
      <c r="AW49" s="16">
        <v>9</v>
      </c>
      <c r="AX49" s="16"/>
      <c r="AY49" s="16">
        <v>8</v>
      </c>
      <c r="AZ49" s="16"/>
      <c r="BA49" s="16">
        <f t="shared" si="30"/>
        <v>147</v>
      </c>
      <c r="BB49" s="34">
        <f t="shared" si="31"/>
        <v>6.391304347826087</v>
      </c>
      <c r="BC49" s="16" t="str">
        <f t="shared" si="32"/>
        <v>TBK</v>
      </c>
      <c r="BD49" s="16">
        <f t="shared" si="33"/>
        <v>151</v>
      </c>
      <c r="BE49" s="34">
        <f t="shared" si="34"/>
        <v>6.565217391304348</v>
      </c>
      <c r="BF49" s="16" t="str">
        <f t="shared" si="35"/>
        <v>TBK</v>
      </c>
      <c r="BG49" s="16">
        <v>9</v>
      </c>
      <c r="BH49" s="16"/>
      <c r="BI49" s="16">
        <v>9</v>
      </c>
      <c r="BJ49" s="16"/>
      <c r="BK49" s="16">
        <v>5</v>
      </c>
      <c r="BL49" s="16"/>
      <c r="BM49" s="16">
        <v>7</v>
      </c>
      <c r="BN49" s="16"/>
      <c r="BO49" s="16">
        <v>8</v>
      </c>
      <c r="BP49" s="16"/>
      <c r="BQ49" s="16">
        <v>8</v>
      </c>
      <c r="BR49" s="16"/>
      <c r="BS49" s="16">
        <v>6</v>
      </c>
      <c r="BT49" s="16"/>
      <c r="BU49" s="16">
        <v>6</v>
      </c>
      <c r="BV49" s="16"/>
      <c r="BW49" s="16">
        <v>7</v>
      </c>
      <c r="BX49" s="16"/>
      <c r="BY49" s="16">
        <v>8</v>
      </c>
      <c r="BZ49" s="16"/>
      <c r="CA49" s="16">
        <v>6</v>
      </c>
      <c r="CB49" s="16"/>
      <c r="CC49" s="16">
        <v>8</v>
      </c>
      <c r="CD49" s="16"/>
      <c r="CE49" s="16">
        <v>8</v>
      </c>
      <c r="CF49" s="16"/>
      <c r="CG49" s="16">
        <v>5</v>
      </c>
      <c r="CH49" s="16"/>
      <c r="CI49" s="16">
        <f t="shared" si="36"/>
        <v>228</v>
      </c>
      <c r="CJ49" s="34">
        <f t="shared" si="37"/>
        <v>7.125</v>
      </c>
      <c r="CK49" s="16" t="str">
        <f t="shared" si="38"/>
        <v>Khá</v>
      </c>
      <c r="CL49" s="16">
        <f t="shared" si="39"/>
        <v>228</v>
      </c>
      <c r="CM49" s="34">
        <f t="shared" si="40"/>
        <v>7.125</v>
      </c>
      <c r="CN49" s="16" t="str">
        <f t="shared" si="41"/>
        <v>Khá</v>
      </c>
      <c r="CO49" s="16">
        <f t="shared" si="42"/>
        <v>375</v>
      </c>
      <c r="CP49" s="34">
        <f t="shared" si="43"/>
        <v>6.818181818181818</v>
      </c>
      <c r="CQ49" s="37" t="str">
        <f t="shared" si="44"/>
        <v>TBK</v>
      </c>
      <c r="CR49" s="16">
        <f t="shared" si="45"/>
        <v>379</v>
      </c>
      <c r="CS49" s="34">
        <f t="shared" si="46"/>
        <v>6.890909090909091</v>
      </c>
      <c r="CT49" s="16" t="str">
        <f t="shared" si="47"/>
        <v>TBK</v>
      </c>
    </row>
    <row r="50" spans="1:98" ht="21.75" customHeight="1">
      <c r="A50" s="11">
        <v>41</v>
      </c>
      <c r="B50" s="12" t="s">
        <v>58</v>
      </c>
      <c r="C50" s="24" t="s">
        <v>210</v>
      </c>
      <c r="D50" s="25" t="s">
        <v>158</v>
      </c>
      <c r="E50" s="26" t="s">
        <v>156</v>
      </c>
      <c r="F50" s="27">
        <v>1</v>
      </c>
      <c r="G50" s="21">
        <v>7</v>
      </c>
      <c r="H50" s="21"/>
      <c r="I50" s="21">
        <v>6</v>
      </c>
      <c r="J50" s="21"/>
      <c r="K50" s="21">
        <v>5</v>
      </c>
      <c r="L50" s="21"/>
      <c r="M50" s="21">
        <v>5</v>
      </c>
      <c r="N50" s="21"/>
      <c r="O50" s="21">
        <v>6</v>
      </c>
      <c r="P50" s="21"/>
      <c r="Q50" s="21">
        <v>7</v>
      </c>
      <c r="R50" s="21"/>
      <c r="S50" s="21">
        <v>4</v>
      </c>
      <c r="T50" s="21">
        <v>6</v>
      </c>
      <c r="U50" s="21">
        <v>5</v>
      </c>
      <c r="V50" s="21"/>
      <c r="W50" s="21">
        <v>6</v>
      </c>
      <c r="X50" s="21"/>
      <c r="Y50" s="21">
        <v>6</v>
      </c>
      <c r="Z50" s="21"/>
      <c r="AA50" s="16">
        <f t="shared" si="24"/>
        <v>132</v>
      </c>
      <c r="AB50" s="16">
        <f t="shared" si="25"/>
        <v>5.5</v>
      </c>
      <c r="AC50" s="20" t="str">
        <f t="shared" si="26"/>
        <v>TB</v>
      </c>
      <c r="AD50" s="16">
        <f t="shared" si="27"/>
        <v>138</v>
      </c>
      <c r="AE50" s="16">
        <f t="shared" si="28"/>
        <v>5.75</v>
      </c>
      <c r="AF50" s="20" t="str">
        <f t="shared" si="29"/>
        <v>TB</v>
      </c>
      <c r="AG50" s="16">
        <v>7</v>
      </c>
      <c r="AH50" s="16"/>
      <c r="AI50" s="16">
        <v>9</v>
      </c>
      <c r="AJ50" s="16"/>
      <c r="AK50" s="16">
        <v>4</v>
      </c>
      <c r="AL50" s="16">
        <v>5</v>
      </c>
      <c r="AM50" s="16">
        <v>7</v>
      </c>
      <c r="AN50" s="16"/>
      <c r="AO50" s="16">
        <v>5</v>
      </c>
      <c r="AP50" s="16"/>
      <c r="AQ50" s="16">
        <v>7</v>
      </c>
      <c r="AR50" s="16"/>
      <c r="AS50" s="16">
        <v>7</v>
      </c>
      <c r="AT50" s="16"/>
      <c r="AU50" s="16">
        <v>5</v>
      </c>
      <c r="AV50" s="16"/>
      <c r="AW50" s="16">
        <v>9</v>
      </c>
      <c r="AX50" s="16"/>
      <c r="AY50" s="16">
        <v>8</v>
      </c>
      <c r="AZ50" s="16"/>
      <c r="BA50" s="16">
        <f t="shared" si="30"/>
        <v>155</v>
      </c>
      <c r="BB50" s="34">
        <f t="shared" si="31"/>
        <v>6.739130434782608</v>
      </c>
      <c r="BC50" s="16" t="str">
        <f t="shared" si="32"/>
        <v>TBK</v>
      </c>
      <c r="BD50" s="16">
        <f t="shared" si="33"/>
        <v>158</v>
      </c>
      <c r="BE50" s="34">
        <f t="shared" si="34"/>
        <v>6.869565217391305</v>
      </c>
      <c r="BF50" s="16" t="str">
        <f t="shared" si="35"/>
        <v>TBK</v>
      </c>
      <c r="BG50" s="16">
        <v>8</v>
      </c>
      <c r="BH50" s="16"/>
      <c r="BI50" s="16">
        <v>8</v>
      </c>
      <c r="BJ50" s="16"/>
      <c r="BK50" s="16">
        <v>5</v>
      </c>
      <c r="BL50" s="16"/>
      <c r="BM50" s="16">
        <v>7</v>
      </c>
      <c r="BN50" s="16"/>
      <c r="BO50" s="16">
        <v>8</v>
      </c>
      <c r="BP50" s="16"/>
      <c r="BQ50" s="16">
        <v>8</v>
      </c>
      <c r="BR50" s="16"/>
      <c r="BS50" s="16">
        <v>7</v>
      </c>
      <c r="BT50" s="16"/>
      <c r="BU50" s="16">
        <v>6</v>
      </c>
      <c r="BV50" s="16"/>
      <c r="BW50" s="16">
        <v>6</v>
      </c>
      <c r="BX50" s="16"/>
      <c r="BY50" s="16">
        <v>8</v>
      </c>
      <c r="BZ50" s="16"/>
      <c r="CA50" s="16">
        <v>6</v>
      </c>
      <c r="CB50" s="16"/>
      <c r="CC50" s="16">
        <v>7</v>
      </c>
      <c r="CD50" s="16"/>
      <c r="CE50" s="16">
        <v>8</v>
      </c>
      <c r="CF50" s="16"/>
      <c r="CG50" s="16">
        <v>5</v>
      </c>
      <c r="CH50" s="16"/>
      <c r="CI50" s="16">
        <f t="shared" si="36"/>
        <v>220</v>
      </c>
      <c r="CJ50" s="34">
        <f t="shared" si="37"/>
        <v>6.875</v>
      </c>
      <c r="CK50" s="16" t="str">
        <f t="shared" si="38"/>
        <v>TBK</v>
      </c>
      <c r="CL50" s="16">
        <f t="shared" si="39"/>
        <v>220</v>
      </c>
      <c r="CM50" s="34">
        <f t="shared" si="40"/>
        <v>6.875</v>
      </c>
      <c r="CN50" s="16" t="str">
        <f t="shared" si="41"/>
        <v>TBK</v>
      </c>
      <c r="CO50" s="16">
        <f t="shared" si="42"/>
        <v>375</v>
      </c>
      <c r="CP50" s="34">
        <f t="shared" si="43"/>
        <v>6.818181818181818</v>
      </c>
      <c r="CQ50" s="37" t="str">
        <f t="shared" si="44"/>
        <v>TBK</v>
      </c>
      <c r="CR50" s="16">
        <f t="shared" si="45"/>
        <v>378</v>
      </c>
      <c r="CS50" s="34">
        <f t="shared" si="46"/>
        <v>6.872727272727273</v>
      </c>
      <c r="CT50" s="16" t="str">
        <f t="shared" si="47"/>
        <v>TBK</v>
      </c>
    </row>
    <row r="51" spans="1:98" ht="21.75" customHeight="1">
      <c r="A51" s="11">
        <v>42</v>
      </c>
      <c r="B51" s="12" t="s">
        <v>67</v>
      </c>
      <c r="C51" s="24" t="s">
        <v>211</v>
      </c>
      <c r="D51" s="25" t="s">
        <v>274</v>
      </c>
      <c r="E51" s="26" t="s">
        <v>275</v>
      </c>
      <c r="F51" s="27">
        <v>2</v>
      </c>
      <c r="G51" s="21">
        <v>6</v>
      </c>
      <c r="H51" s="21"/>
      <c r="I51" s="21">
        <v>7</v>
      </c>
      <c r="J51" s="21"/>
      <c r="K51" s="21">
        <v>6</v>
      </c>
      <c r="L51" s="21"/>
      <c r="M51" s="21">
        <v>5</v>
      </c>
      <c r="N51" s="21"/>
      <c r="O51" s="21">
        <v>6</v>
      </c>
      <c r="P51" s="21"/>
      <c r="Q51" s="21">
        <v>7</v>
      </c>
      <c r="R51" s="21"/>
      <c r="S51" s="21">
        <v>1</v>
      </c>
      <c r="T51" s="21">
        <v>3</v>
      </c>
      <c r="U51" s="21">
        <v>5</v>
      </c>
      <c r="V51" s="21"/>
      <c r="W51" s="21">
        <v>6</v>
      </c>
      <c r="X51" s="21"/>
      <c r="Y51" s="21">
        <v>7</v>
      </c>
      <c r="Z51" s="21"/>
      <c r="AA51" s="16">
        <f t="shared" si="24"/>
        <v>128</v>
      </c>
      <c r="AB51" s="16">
        <f t="shared" si="25"/>
        <v>5.333333333333333</v>
      </c>
      <c r="AC51" s="20" t="str">
        <f t="shared" si="26"/>
        <v>TB</v>
      </c>
      <c r="AD51" s="16">
        <f t="shared" si="27"/>
        <v>134</v>
      </c>
      <c r="AE51" s="16">
        <f t="shared" si="28"/>
        <v>5.583333333333333</v>
      </c>
      <c r="AF51" s="20" t="str">
        <f t="shared" si="29"/>
        <v>TB</v>
      </c>
      <c r="AG51" s="16">
        <v>5</v>
      </c>
      <c r="AH51" s="16"/>
      <c r="AI51" s="16">
        <v>9</v>
      </c>
      <c r="AJ51" s="16"/>
      <c r="AK51" s="16">
        <v>4</v>
      </c>
      <c r="AL51" s="16">
        <v>5</v>
      </c>
      <c r="AM51" s="16">
        <v>6</v>
      </c>
      <c r="AN51" s="16"/>
      <c r="AO51" s="16">
        <v>6</v>
      </c>
      <c r="AP51" s="16"/>
      <c r="AQ51" s="16">
        <v>8</v>
      </c>
      <c r="AR51" s="16"/>
      <c r="AS51" s="16">
        <v>8</v>
      </c>
      <c r="AT51" s="16"/>
      <c r="AU51" s="16">
        <v>6</v>
      </c>
      <c r="AV51" s="16"/>
      <c r="AW51" s="16">
        <v>9</v>
      </c>
      <c r="AX51" s="16"/>
      <c r="AY51" s="31">
        <v>0</v>
      </c>
      <c r="AZ51" s="16">
        <v>6</v>
      </c>
      <c r="BA51" s="16">
        <f t="shared" si="30"/>
        <v>131</v>
      </c>
      <c r="BB51" s="34">
        <f t="shared" si="31"/>
        <v>5.695652173913044</v>
      </c>
      <c r="BC51" s="16" t="str">
        <f t="shared" si="32"/>
        <v>TB</v>
      </c>
      <c r="BD51" s="16">
        <f t="shared" si="33"/>
        <v>152</v>
      </c>
      <c r="BE51" s="34">
        <f t="shared" si="34"/>
        <v>6.608695652173913</v>
      </c>
      <c r="BF51" s="16" t="str">
        <f t="shared" si="35"/>
        <v>TBK</v>
      </c>
      <c r="BG51" s="16">
        <v>9</v>
      </c>
      <c r="BH51" s="16"/>
      <c r="BI51" s="16">
        <v>8</v>
      </c>
      <c r="BJ51" s="16"/>
      <c r="BK51" s="16">
        <v>6</v>
      </c>
      <c r="BL51" s="16"/>
      <c r="BM51" s="16">
        <v>8</v>
      </c>
      <c r="BN51" s="16"/>
      <c r="BO51" s="16">
        <v>7</v>
      </c>
      <c r="BP51" s="16"/>
      <c r="BQ51" s="16">
        <v>8</v>
      </c>
      <c r="BR51" s="16"/>
      <c r="BS51" s="16">
        <v>7</v>
      </c>
      <c r="BT51" s="16"/>
      <c r="BU51" s="16">
        <v>4</v>
      </c>
      <c r="BV51" s="16">
        <v>5</v>
      </c>
      <c r="BW51" s="16">
        <v>8</v>
      </c>
      <c r="BX51" s="16"/>
      <c r="BY51" s="16">
        <v>6</v>
      </c>
      <c r="BZ51" s="16"/>
      <c r="CA51" s="16">
        <v>7</v>
      </c>
      <c r="CB51" s="16"/>
      <c r="CC51" s="16">
        <v>6</v>
      </c>
      <c r="CD51" s="16"/>
      <c r="CE51" s="16">
        <v>7</v>
      </c>
      <c r="CF51" s="16"/>
      <c r="CG51" s="16">
        <v>6</v>
      </c>
      <c r="CH51" s="16"/>
      <c r="CI51" s="16">
        <f t="shared" si="36"/>
        <v>224</v>
      </c>
      <c r="CJ51" s="34">
        <f t="shared" si="37"/>
        <v>7</v>
      </c>
      <c r="CK51" s="16" t="str">
        <f t="shared" si="38"/>
        <v>Khá</v>
      </c>
      <c r="CL51" s="16">
        <f t="shared" si="39"/>
        <v>226</v>
      </c>
      <c r="CM51" s="34">
        <f t="shared" si="40"/>
        <v>7.0625</v>
      </c>
      <c r="CN51" s="16" t="str">
        <f t="shared" si="41"/>
        <v>Khá</v>
      </c>
      <c r="CO51" s="16">
        <f t="shared" si="42"/>
        <v>355</v>
      </c>
      <c r="CP51" s="34">
        <f t="shared" si="43"/>
        <v>6.454545454545454</v>
      </c>
      <c r="CQ51" s="37" t="str">
        <f t="shared" si="44"/>
        <v>TBK</v>
      </c>
      <c r="CR51" s="16">
        <f t="shared" si="45"/>
        <v>378</v>
      </c>
      <c r="CS51" s="34">
        <f t="shared" si="46"/>
        <v>6.872727272727273</v>
      </c>
      <c r="CT51" s="16" t="str">
        <f t="shared" si="47"/>
        <v>TBK</v>
      </c>
    </row>
    <row r="52" spans="1:98" ht="21.75" customHeight="1">
      <c r="A52" s="11">
        <v>43</v>
      </c>
      <c r="B52" s="12" t="s">
        <v>59</v>
      </c>
      <c r="C52" s="24" t="s">
        <v>213</v>
      </c>
      <c r="D52" s="25" t="s">
        <v>205</v>
      </c>
      <c r="E52" s="26" t="s">
        <v>206</v>
      </c>
      <c r="F52" s="27">
        <v>3</v>
      </c>
      <c r="G52" s="21">
        <v>7</v>
      </c>
      <c r="H52" s="21"/>
      <c r="I52" s="21">
        <v>8</v>
      </c>
      <c r="J52" s="21"/>
      <c r="K52" s="21">
        <v>5</v>
      </c>
      <c r="L52" s="21"/>
      <c r="M52" s="21">
        <v>6</v>
      </c>
      <c r="N52" s="21"/>
      <c r="O52" s="21">
        <v>5</v>
      </c>
      <c r="P52" s="21"/>
      <c r="Q52" s="21">
        <v>7</v>
      </c>
      <c r="R52" s="21"/>
      <c r="S52" s="21">
        <v>5</v>
      </c>
      <c r="T52" s="21"/>
      <c r="U52" s="21">
        <v>5</v>
      </c>
      <c r="V52" s="21"/>
      <c r="W52" s="21">
        <v>8</v>
      </c>
      <c r="X52" s="21"/>
      <c r="Y52" s="21">
        <v>7</v>
      </c>
      <c r="Z52" s="21"/>
      <c r="AA52" s="16">
        <f t="shared" si="24"/>
        <v>145</v>
      </c>
      <c r="AB52" s="16">
        <f t="shared" si="25"/>
        <v>6.041666666666667</v>
      </c>
      <c r="AC52" s="20" t="str">
        <f t="shared" si="26"/>
        <v>TBK</v>
      </c>
      <c r="AD52" s="16">
        <f t="shared" si="27"/>
        <v>145</v>
      </c>
      <c r="AE52" s="16">
        <f t="shared" si="28"/>
        <v>6.041666666666667</v>
      </c>
      <c r="AF52" s="20" t="str">
        <f t="shared" si="29"/>
        <v>TBK</v>
      </c>
      <c r="AG52" s="16">
        <v>7</v>
      </c>
      <c r="AH52" s="16"/>
      <c r="AI52" s="16">
        <v>8</v>
      </c>
      <c r="AJ52" s="16"/>
      <c r="AK52" s="16">
        <v>5</v>
      </c>
      <c r="AL52" s="16"/>
      <c r="AM52" s="16">
        <v>3</v>
      </c>
      <c r="AN52" s="16">
        <v>5</v>
      </c>
      <c r="AO52" s="16">
        <v>5</v>
      </c>
      <c r="AP52" s="16"/>
      <c r="AQ52" s="16">
        <v>8</v>
      </c>
      <c r="AR52" s="16"/>
      <c r="AS52" s="16">
        <v>7</v>
      </c>
      <c r="AT52" s="16"/>
      <c r="AU52" s="16">
        <v>3</v>
      </c>
      <c r="AV52" s="16">
        <v>8</v>
      </c>
      <c r="AW52" s="16">
        <v>9</v>
      </c>
      <c r="AX52" s="16"/>
      <c r="AY52" s="16">
        <v>7</v>
      </c>
      <c r="AZ52" s="16"/>
      <c r="BA52" s="16">
        <f t="shared" si="30"/>
        <v>146</v>
      </c>
      <c r="BB52" s="34">
        <f t="shared" si="31"/>
        <v>6.3478260869565215</v>
      </c>
      <c r="BC52" s="16" t="str">
        <f t="shared" si="32"/>
        <v>TBK</v>
      </c>
      <c r="BD52" s="16">
        <f t="shared" si="33"/>
        <v>155</v>
      </c>
      <c r="BE52" s="34">
        <f t="shared" si="34"/>
        <v>6.739130434782608</v>
      </c>
      <c r="BF52" s="16" t="str">
        <f t="shared" si="35"/>
        <v>TBK</v>
      </c>
      <c r="BG52" s="16">
        <v>8</v>
      </c>
      <c r="BH52" s="16"/>
      <c r="BI52" s="16">
        <v>9</v>
      </c>
      <c r="BJ52" s="16"/>
      <c r="BK52" s="16">
        <v>6</v>
      </c>
      <c r="BL52" s="16"/>
      <c r="BM52" s="16">
        <v>7</v>
      </c>
      <c r="BN52" s="16"/>
      <c r="BO52" s="16">
        <v>7</v>
      </c>
      <c r="BP52" s="16"/>
      <c r="BQ52" s="16">
        <v>8</v>
      </c>
      <c r="BR52" s="16"/>
      <c r="BS52" s="16">
        <v>7</v>
      </c>
      <c r="BT52" s="16"/>
      <c r="BU52" s="16">
        <v>6</v>
      </c>
      <c r="BV52" s="16"/>
      <c r="BW52" s="16">
        <v>7</v>
      </c>
      <c r="BX52" s="16"/>
      <c r="BY52" s="16">
        <v>6</v>
      </c>
      <c r="BZ52" s="16"/>
      <c r="CA52" s="16">
        <v>7</v>
      </c>
      <c r="CB52" s="16"/>
      <c r="CC52" s="16">
        <v>7</v>
      </c>
      <c r="CD52" s="16"/>
      <c r="CE52" s="16">
        <v>8</v>
      </c>
      <c r="CF52" s="16"/>
      <c r="CG52" s="16">
        <v>5</v>
      </c>
      <c r="CH52" s="16"/>
      <c r="CI52" s="16">
        <f t="shared" si="36"/>
        <v>221</v>
      </c>
      <c r="CJ52" s="34">
        <f t="shared" si="37"/>
        <v>6.90625</v>
      </c>
      <c r="CK52" s="16" t="str">
        <f t="shared" si="38"/>
        <v>TBK</v>
      </c>
      <c r="CL52" s="16">
        <f t="shared" si="39"/>
        <v>221</v>
      </c>
      <c r="CM52" s="34">
        <f t="shared" si="40"/>
        <v>6.90625</v>
      </c>
      <c r="CN52" s="16" t="str">
        <f t="shared" si="41"/>
        <v>TBK</v>
      </c>
      <c r="CO52" s="16">
        <f t="shared" si="42"/>
        <v>367</v>
      </c>
      <c r="CP52" s="34">
        <f t="shared" si="43"/>
        <v>6.672727272727273</v>
      </c>
      <c r="CQ52" s="37" t="str">
        <f t="shared" si="44"/>
        <v>TBK</v>
      </c>
      <c r="CR52" s="16">
        <f t="shared" si="45"/>
        <v>376</v>
      </c>
      <c r="CS52" s="34">
        <f t="shared" si="46"/>
        <v>6.836363636363636</v>
      </c>
      <c r="CT52" s="16" t="str">
        <f t="shared" si="47"/>
        <v>TBK</v>
      </c>
    </row>
    <row r="53" spans="1:98" ht="21.75" customHeight="1">
      <c r="A53" s="11">
        <v>44</v>
      </c>
      <c r="B53" s="12" t="s">
        <v>68</v>
      </c>
      <c r="C53" s="24" t="s">
        <v>216</v>
      </c>
      <c r="D53" s="25" t="s">
        <v>162</v>
      </c>
      <c r="E53" s="26" t="s">
        <v>163</v>
      </c>
      <c r="F53" s="27">
        <v>3</v>
      </c>
      <c r="G53" s="21">
        <v>6</v>
      </c>
      <c r="H53" s="21"/>
      <c r="I53" s="21">
        <v>6</v>
      </c>
      <c r="J53" s="21"/>
      <c r="K53" s="21">
        <v>5</v>
      </c>
      <c r="L53" s="21"/>
      <c r="M53" s="21">
        <v>5</v>
      </c>
      <c r="N53" s="21"/>
      <c r="O53" s="21">
        <v>6</v>
      </c>
      <c r="P53" s="21"/>
      <c r="Q53" s="21">
        <v>6</v>
      </c>
      <c r="R53" s="21"/>
      <c r="S53" s="21">
        <v>5</v>
      </c>
      <c r="T53" s="21"/>
      <c r="U53" s="21">
        <v>7</v>
      </c>
      <c r="V53" s="21"/>
      <c r="W53" s="21">
        <v>6</v>
      </c>
      <c r="X53" s="21"/>
      <c r="Y53" s="21">
        <v>7</v>
      </c>
      <c r="Z53" s="21"/>
      <c r="AA53" s="16">
        <f t="shared" si="24"/>
        <v>136</v>
      </c>
      <c r="AB53" s="16">
        <f t="shared" si="25"/>
        <v>5.666666666666667</v>
      </c>
      <c r="AC53" s="20" t="str">
        <f t="shared" si="26"/>
        <v>TB</v>
      </c>
      <c r="AD53" s="16">
        <f t="shared" si="27"/>
        <v>136</v>
      </c>
      <c r="AE53" s="16">
        <f t="shared" si="28"/>
        <v>5.666666666666667</v>
      </c>
      <c r="AF53" s="20" t="str">
        <f t="shared" si="29"/>
        <v>TB</v>
      </c>
      <c r="AG53" s="16">
        <v>8</v>
      </c>
      <c r="AH53" s="16"/>
      <c r="AI53" s="16">
        <v>9</v>
      </c>
      <c r="AJ53" s="16"/>
      <c r="AK53" s="16">
        <v>6</v>
      </c>
      <c r="AL53" s="16"/>
      <c r="AM53" s="16">
        <v>6</v>
      </c>
      <c r="AN53" s="16"/>
      <c r="AO53" s="16">
        <v>6</v>
      </c>
      <c r="AP53" s="16"/>
      <c r="AQ53" s="16">
        <v>6</v>
      </c>
      <c r="AR53" s="16"/>
      <c r="AS53" s="16">
        <v>8</v>
      </c>
      <c r="AT53" s="16"/>
      <c r="AU53" s="16">
        <v>7</v>
      </c>
      <c r="AV53" s="16"/>
      <c r="AW53" s="16">
        <v>9</v>
      </c>
      <c r="AX53" s="16"/>
      <c r="AY53" s="16">
        <v>5</v>
      </c>
      <c r="AZ53" s="16"/>
      <c r="BA53" s="16">
        <f t="shared" si="30"/>
        <v>158</v>
      </c>
      <c r="BB53" s="34">
        <f t="shared" si="31"/>
        <v>6.869565217391305</v>
      </c>
      <c r="BC53" s="16" t="str">
        <f t="shared" si="32"/>
        <v>TBK</v>
      </c>
      <c r="BD53" s="16">
        <f t="shared" si="33"/>
        <v>158</v>
      </c>
      <c r="BE53" s="34">
        <f t="shared" si="34"/>
        <v>6.869565217391305</v>
      </c>
      <c r="BF53" s="16" t="str">
        <f t="shared" si="35"/>
        <v>TBK</v>
      </c>
      <c r="BG53" s="16">
        <v>7</v>
      </c>
      <c r="BH53" s="16"/>
      <c r="BI53" s="16">
        <v>8</v>
      </c>
      <c r="BJ53" s="16"/>
      <c r="BK53" s="16">
        <v>6</v>
      </c>
      <c r="BL53" s="16"/>
      <c r="BM53" s="16">
        <v>7</v>
      </c>
      <c r="BN53" s="16"/>
      <c r="BO53" s="16">
        <v>6</v>
      </c>
      <c r="BP53" s="16"/>
      <c r="BQ53" s="16">
        <v>8</v>
      </c>
      <c r="BR53" s="16"/>
      <c r="BS53" s="16">
        <v>7</v>
      </c>
      <c r="BT53" s="16"/>
      <c r="BU53" s="16">
        <v>6</v>
      </c>
      <c r="BV53" s="16"/>
      <c r="BW53" s="16">
        <v>7</v>
      </c>
      <c r="BX53" s="16"/>
      <c r="BY53" s="16">
        <v>8</v>
      </c>
      <c r="BZ53" s="16"/>
      <c r="CA53" s="16">
        <v>6</v>
      </c>
      <c r="CB53" s="16"/>
      <c r="CC53" s="16">
        <v>7</v>
      </c>
      <c r="CD53" s="16"/>
      <c r="CE53" s="16">
        <v>7</v>
      </c>
      <c r="CF53" s="16"/>
      <c r="CG53" s="16">
        <v>6</v>
      </c>
      <c r="CH53" s="16"/>
      <c r="CI53" s="16">
        <f t="shared" si="36"/>
        <v>217</v>
      </c>
      <c r="CJ53" s="34">
        <f t="shared" si="37"/>
        <v>6.78125</v>
      </c>
      <c r="CK53" s="16" t="str">
        <f t="shared" si="38"/>
        <v>TBK</v>
      </c>
      <c r="CL53" s="16">
        <f t="shared" si="39"/>
        <v>217</v>
      </c>
      <c r="CM53" s="34">
        <f t="shared" si="40"/>
        <v>6.78125</v>
      </c>
      <c r="CN53" s="16" t="str">
        <f t="shared" si="41"/>
        <v>TBK</v>
      </c>
      <c r="CO53" s="16">
        <f t="shared" si="42"/>
        <v>375</v>
      </c>
      <c r="CP53" s="34">
        <f t="shared" si="43"/>
        <v>6.818181818181818</v>
      </c>
      <c r="CQ53" s="37" t="str">
        <f t="shared" si="44"/>
        <v>TBK</v>
      </c>
      <c r="CR53" s="16">
        <f t="shared" si="45"/>
        <v>375</v>
      </c>
      <c r="CS53" s="34">
        <f t="shared" si="46"/>
        <v>6.818181818181818</v>
      </c>
      <c r="CT53" s="16" t="str">
        <f t="shared" si="47"/>
        <v>TBK</v>
      </c>
    </row>
    <row r="54" spans="1:98" ht="21.75" customHeight="1">
      <c r="A54" s="11">
        <v>45</v>
      </c>
      <c r="B54" s="12" t="s">
        <v>38</v>
      </c>
      <c r="C54" s="24" t="s">
        <v>219</v>
      </c>
      <c r="D54" s="25" t="s">
        <v>172</v>
      </c>
      <c r="E54" s="26" t="s">
        <v>173</v>
      </c>
      <c r="F54" s="27">
        <v>1</v>
      </c>
      <c r="G54" s="21">
        <v>7</v>
      </c>
      <c r="H54" s="21"/>
      <c r="I54" s="21">
        <v>8</v>
      </c>
      <c r="J54" s="21"/>
      <c r="K54" s="21">
        <v>5</v>
      </c>
      <c r="L54" s="21"/>
      <c r="M54" s="21">
        <v>7</v>
      </c>
      <c r="N54" s="21"/>
      <c r="O54" s="21">
        <v>7</v>
      </c>
      <c r="P54" s="21"/>
      <c r="Q54" s="21">
        <v>8</v>
      </c>
      <c r="R54" s="21"/>
      <c r="S54" s="21">
        <v>3</v>
      </c>
      <c r="T54" s="21">
        <v>6</v>
      </c>
      <c r="U54" s="21">
        <v>6</v>
      </c>
      <c r="V54" s="21"/>
      <c r="W54" s="21">
        <v>8</v>
      </c>
      <c r="X54" s="21"/>
      <c r="Y54" s="21">
        <v>9</v>
      </c>
      <c r="Z54" s="21"/>
      <c r="AA54" s="16">
        <f t="shared" si="24"/>
        <v>152</v>
      </c>
      <c r="AB54" s="16">
        <f t="shared" si="25"/>
        <v>6.333333333333333</v>
      </c>
      <c r="AC54" s="20" t="str">
        <f t="shared" si="26"/>
        <v>TBK</v>
      </c>
      <c r="AD54" s="16">
        <f t="shared" si="27"/>
        <v>161</v>
      </c>
      <c r="AE54" s="16">
        <f t="shared" si="28"/>
        <v>6.708333333333333</v>
      </c>
      <c r="AF54" s="20" t="str">
        <f t="shared" si="29"/>
        <v>TBK</v>
      </c>
      <c r="AG54" s="16">
        <v>7</v>
      </c>
      <c r="AH54" s="16"/>
      <c r="AI54" s="16">
        <v>9</v>
      </c>
      <c r="AJ54" s="16"/>
      <c r="AK54" s="16">
        <v>5</v>
      </c>
      <c r="AL54" s="16"/>
      <c r="AM54" s="16">
        <v>5</v>
      </c>
      <c r="AN54" s="16"/>
      <c r="AO54" s="16">
        <v>5</v>
      </c>
      <c r="AP54" s="16"/>
      <c r="AQ54" s="16">
        <v>7</v>
      </c>
      <c r="AR54" s="16"/>
      <c r="AS54" s="16">
        <v>8</v>
      </c>
      <c r="AT54" s="16"/>
      <c r="AU54" s="16">
        <v>5</v>
      </c>
      <c r="AV54" s="16"/>
      <c r="AW54" s="16">
        <v>9</v>
      </c>
      <c r="AX54" s="16"/>
      <c r="AY54" s="16">
        <v>8</v>
      </c>
      <c r="AZ54" s="16"/>
      <c r="BA54" s="16">
        <f t="shared" si="30"/>
        <v>156</v>
      </c>
      <c r="BB54" s="34">
        <f t="shared" si="31"/>
        <v>6.782608695652174</v>
      </c>
      <c r="BC54" s="16" t="str">
        <f t="shared" si="32"/>
        <v>TBK</v>
      </c>
      <c r="BD54" s="16">
        <f t="shared" si="33"/>
        <v>156</v>
      </c>
      <c r="BE54" s="34">
        <f t="shared" si="34"/>
        <v>6.782608695652174</v>
      </c>
      <c r="BF54" s="16" t="str">
        <f t="shared" si="35"/>
        <v>TBK</v>
      </c>
      <c r="BG54" s="16">
        <v>9</v>
      </c>
      <c r="BH54" s="16"/>
      <c r="BI54" s="16">
        <v>10</v>
      </c>
      <c r="BJ54" s="16"/>
      <c r="BK54" s="16">
        <v>6</v>
      </c>
      <c r="BL54" s="16"/>
      <c r="BM54" s="16">
        <v>8</v>
      </c>
      <c r="BN54" s="16"/>
      <c r="BO54" s="16">
        <v>7</v>
      </c>
      <c r="BP54" s="16"/>
      <c r="BQ54" s="16">
        <v>8</v>
      </c>
      <c r="BR54" s="16"/>
      <c r="BS54" s="16">
        <v>5</v>
      </c>
      <c r="BT54" s="16"/>
      <c r="BU54" s="16">
        <v>4</v>
      </c>
      <c r="BV54" s="16">
        <v>8</v>
      </c>
      <c r="BW54" s="16">
        <v>6</v>
      </c>
      <c r="BX54" s="16"/>
      <c r="BY54" s="16">
        <v>8</v>
      </c>
      <c r="BZ54" s="16"/>
      <c r="CA54" s="16">
        <v>6</v>
      </c>
      <c r="CB54" s="16"/>
      <c r="CC54" s="16">
        <v>5</v>
      </c>
      <c r="CD54" s="16"/>
      <c r="CE54" s="16">
        <v>6</v>
      </c>
      <c r="CF54" s="16"/>
      <c r="CG54" s="16">
        <v>5</v>
      </c>
      <c r="CH54" s="16"/>
      <c r="CI54" s="16">
        <f t="shared" si="36"/>
        <v>210</v>
      </c>
      <c r="CJ54" s="34">
        <f t="shared" si="37"/>
        <v>6.5625</v>
      </c>
      <c r="CK54" s="16" t="str">
        <f t="shared" si="38"/>
        <v>TBK</v>
      </c>
      <c r="CL54" s="16">
        <f t="shared" si="39"/>
        <v>218</v>
      </c>
      <c r="CM54" s="34">
        <f t="shared" si="40"/>
        <v>6.8125</v>
      </c>
      <c r="CN54" s="16" t="str">
        <f t="shared" si="41"/>
        <v>TBK</v>
      </c>
      <c r="CO54" s="16">
        <f t="shared" si="42"/>
        <v>366</v>
      </c>
      <c r="CP54" s="34">
        <f t="shared" si="43"/>
        <v>6.654545454545454</v>
      </c>
      <c r="CQ54" s="37" t="str">
        <f t="shared" si="44"/>
        <v>TBK</v>
      </c>
      <c r="CR54" s="16">
        <f t="shared" si="45"/>
        <v>374</v>
      </c>
      <c r="CS54" s="34">
        <f t="shared" si="46"/>
        <v>6.8</v>
      </c>
      <c r="CT54" s="16" t="str">
        <f t="shared" si="47"/>
        <v>TBK</v>
      </c>
    </row>
    <row r="55" spans="1:98" ht="21.75" customHeight="1">
      <c r="A55" s="11">
        <v>46</v>
      </c>
      <c r="B55" s="12" t="s">
        <v>85</v>
      </c>
      <c r="C55" s="24" t="s">
        <v>222</v>
      </c>
      <c r="D55" s="25" t="s">
        <v>5</v>
      </c>
      <c r="E55" s="26" t="s">
        <v>0</v>
      </c>
      <c r="F55" s="27">
        <v>4</v>
      </c>
      <c r="G55" s="21">
        <v>6</v>
      </c>
      <c r="H55" s="21"/>
      <c r="I55" s="21">
        <v>4</v>
      </c>
      <c r="J55" s="21">
        <v>6</v>
      </c>
      <c r="K55" s="21">
        <v>5</v>
      </c>
      <c r="L55" s="21"/>
      <c r="M55" s="21">
        <v>3</v>
      </c>
      <c r="N55" s="21">
        <v>5</v>
      </c>
      <c r="O55" s="21">
        <v>5</v>
      </c>
      <c r="P55" s="21"/>
      <c r="Q55" s="21">
        <v>6</v>
      </c>
      <c r="R55" s="21"/>
      <c r="S55" s="21">
        <v>6</v>
      </c>
      <c r="T55" s="21"/>
      <c r="U55" s="21">
        <v>8</v>
      </c>
      <c r="V55" s="21"/>
      <c r="W55" s="21">
        <v>8</v>
      </c>
      <c r="X55" s="21"/>
      <c r="Y55" s="21">
        <v>7</v>
      </c>
      <c r="Z55" s="21"/>
      <c r="AA55" s="16">
        <f t="shared" si="24"/>
        <v>137</v>
      </c>
      <c r="AB55" s="16">
        <f t="shared" si="25"/>
        <v>5.708333333333333</v>
      </c>
      <c r="AC55" s="20" t="str">
        <f t="shared" si="26"/>
        <v>TB</v>
      </c>
      <c r="AD55" s="16">
        <f t="shared" si="27"/>
        <v>145</v>
      </c>
      <c r="AE55" s="16">
        <f t="shared" si="28"/>
        <v>6.041666666666667</v>
      </c>
      <c r="AF55" s="20" t="str">
        <f t="shared" si="29"/>
        <v>TBK</v>
      </c>
      <c r="AG55" s="16">
        <v>7</v>
      </c>
      <c r="AH55" s="16"/>
      <c r="AI55" s="16">
        <v>9</v>
      </c>
      <c r="AJ55" s="16"/>
      <c r="AK55" s="16">
        <v>4</v>
      </c>
      <c r="AL55" s="16">
        <v>4</v>
      </c>
      <c r="AM55" s="16">
        <v>3</v>
      </c>
      <c r="AN55" s="16">
        <v>7</v>
      </c>
      <c r="AO55" s="16">
        <v>5</v>
      </c>
      <c r="AP55" s="16"/>
      <c r="AQ55" s="16">
        <v>8</v>
      </c>
      <c r="AR55" s="16"/>
      <c r="AS55" s="16">
        <v>7</v>
      </c>
      <c r="AT55" s="16"/>
      <c r="AU55" s="16">
        <v>5</v>
      </c>
      <c r="AV55" s="16"/>
      <c r="AW55" s="16">
        <v>9</v>
      </c>
      <c r="AX55" s="16"/>
      <c r="AY55" s="16">
        <v>7</v>
      </c>
      <c r="AZ55" s="16"/>
      <c r="BA55" s="16">
        <f t="shared" si="30"/>
        <v>146</v>
      </c>
      <c r="BB55" s="34">
        <f t="shared" si="31"/>
        <v>6.3478260869565215</v>
      </c>
      <c r="BC55" s="16" t="str">
        <f t="shared" si="32"/>
        <v>TBK</v>
      </c>
      <c r="BD55" s="16">
        <f t="shared" si="33"/>
        <v>154</v>
      </c>
      <c r="BE55" s="34">
        <f t="shared" si="34"/>
        <v>6.695652173913044</v>
      </c>
      <c r="BF55" s="16" t="str">
        <f t="shared" si="35"/>
        <v>TBK</v>
      </c>
      <c r="BG55" s="16">
        <v>8</v>
      </c>
      <c r="BH55" s="16"/>
      <c r="BI55" s="16">
        <v>8</v>
      </c>
      <c r="BJ55" s="16"/>
      <c r="BK55" s="16">
        <v>6</v>
      </c>
      <c r="BL55" s="16"/>
      <c r="BM55" s="16">
        <v>8</v>
      </c>
      <c r="BN55" s="16"/>
      <c r="BO55" s="16">
        <v>8</v>
      </c>
      <c r="BP55" s="16"/>
      <c r="BQ55" s="16">
        <v>8</v>
      </c>
      <c r="BR55" s="16"/>
      <c r="BS55" s="16">
        <v>6</v>
      </c>
      <c r="BT55" s="16"/>
      <c r="BU55" s="16">
        <v>7</v>
      </c>
      <c r="BV55" s="16"/>
      <c r="BW55" s="16">
        <v>6</v>
      </c>
      <c r="BX55" s="16"/>
      <c r="BY55" s="16">
        <v>8</v>
      </c>
      <c r="BZ55" s="16"/>
      <c r="CA55" s="16">
        <v>6</v>
      </c>
      <c r="CB55" s="16"/>
      <c r="CC55" s="16">
        <v>5</v>
      </c>
      <c r="CD55" s="16"/>
      <c r="CE55" s="16">
        <v>7</v>
      </c>
      <c r="CF55" s="16"/>
      <c r="CG55" s="16">
        <v>5</v>
      </c>
      <c r="CH55" s="16"/>
      <c r="CI55" s="16">
        <f t="shared" si="36"/>
        <v>217</v>
      </c>
      <c r="CJ55" s="34">
        <f t="shared" si="37"/>
        <v>6.78125</v>
      </c>
      <c r="CK55" s="16" t="str">
        <f t="shared" si="38"/>
        <v>TBK</v>
      </c>
      <c r="CL55" s="16">
        <f t="shared" si="39"/>
        <v>217</v>
      </c>
      <c r="CM55" s="34">
        <f t="shared" si="40"/>
        <v>6.78125</v>
      </c>
      <c r="CN55" s="16" t="str">
        <f t="shared" si="41"/>
        <v>TBK</v>
      </c>
      <c r="CO55" s="16">
        <f t="shared" si="42"/>
        <v>363</v>
      </c>
      <c r="CP55" s="34">
        <f t="shared" si="43"/>
        <v>6.6</v>
      </c>
      <c r="CQ55" s="37" t="str">
        <f t="shared" si="44"/>
        <v>TBK</v>
      </c>
      <c r="CR55" s="16">
        <f t="shared" si="45"/>
        <v>371</v>
      </c>
      <c r="CS55" s="34">
        <f t="shared" si="46"/>
        <v>6.745454545454545</v>
      </c>
      <c r="CT55" s="16" t="str">
        <f t="shared" si="47"/>
        <v>TBK</v>
      </c>
    </row>
    <row r="56" spans="1:98" ht="21.75" customHeight="1">
      <c r="A56" s="11">
        <v>47</v>
      </c>
      <c r="B56" s="12" t="s">
        <v>86</v>
      </c>
      <c r="C56" s="24" t="s">
        <v>225</v>
      </c>
      <c r="D56" s="25" t="s">
        <v>116</v>
      </c>
      <c r="E56" s="26" t="s">
        <v>8</v>
      </c>
      <c r="F56" s="27">
        <v>5</v>
      </c>
      <c r="G56" s="21">
        <v>6</v>
      </c>
      <c r="H56" s="21"/>
      <c r="I56" s="21">
        <v>3</v>
      </c>
      <c r="J56" s="21">
        <v>6</v>
      </c>
      <c r="K56" s="21">
        <v>6</v>
      </c>
      <c r="L56" s="21"/>
      <c r="M56" s="21">
        <v>5</v>
      </c>
      <c r="N56" s="21"/>
      <c r="O56" s="21">
        <v>4</v>
      </c>
      <c r="P56" s="21">
        <v>6</v>
      </c>
      <c r="Q56" s="21">
        <v>7</v>
      </c>
      <c r="R56" s="21"/>
      <c r="S56" s="21">
        <v>3</v>
      </c>
      <c r="T56" s="21">
        <v>6</v>
      </c>
      <c r="U56" s="21">
        <v>7</v>
      </c>
      <c r="V56" s="21"/>
      <c r="W56" s="21">
        <v>7</v>
      </c>
      <c r="X56" s="21"/>
      <c r="Y56" s="21">
        <v>7</v>
      </c>
      <c r="Z56" s="21"/>
      <c r="AA56" s="16">
        <f t="shared" si="24"/>
        <v>133</v>
      </c>
      <c r="AB56" s="16">
        <f t="shared" si="25"/>
        <v>5.541666666666667</v>
      </c>
      <c r="AC56" s="20" t="str">
        <f t="shared" si="26"/>
        <v>TB</v>
      </c>
      <c r="AD56" s="16">
        <f t="shared" si="27"/>
        <v>149</v>
      </c>
      <c r="AE56" s="16">
        <f t="shared" si="28"/>
        <v>6.208333333333333</v>
      </c>
      <c r="AF56" s="20" t="str">
        <f t="shared" si="29"/>
        <v>TBK</v>
      </c>
      <c r="AG56" s="16">
        <v>7</v>
      </c>
      <c r="AH56" s="16"/>
      <c r="AI56" s="16">
        <v>9</v>
      </c>
      <c r="AJ56" s="16"/>
      <c r="AK56" s="16">
        <v>4</v>
      </c>
      <c r="AL56" s="16">
        <v>6</v>
      </c>
      <c r="AM56" s="16">
        <v>5</v>
      </c>
      <c r="AN56" s="16"/>
      <c r="AO56" s="16">
        <v>5</v>
      </c>
      <c r="AP56" s="16"/>
      <c r="AQ56" s="16">
        <v>8</v>
      </c>
      <c r="AR56" s="16"/>
      <c r="AS56" s="16">
        <v>7</v>
      </c>
      <c r="AT56" s="16"/>
      <c r="AU56" s="16">
        <v>10</v>
      </c>
      <c r="AV56" s="16"/>
      <c r="AW56" s="16">
        <v>9</v>
      </c>
      <c r="AX56" s="16"/>
      <c r="AY56" s="16">
        <v>7</v>
      </c>
      <c r="AZ56" s="16"/>
      <c r="BA56" s="16">
        <f t="shared" si="30"/>
        <v>155</v>
      </c>
      <c r="BB56" s="34">
        <f t="shared" si="31"/>
        <v>6.739130434782608</v>
      </c>
      <c r="BC56" s="16" t="str">
        <f t="shared" si="32"/>
        <v>TBK</v>
      </c>
      <c r="BD56" s="16">
        <f t="shared" si="33"/>
        <v>161</v>
      </c>
      <c r="BE56" s="34">
        <f t="shared" si="34"/>
        <v>7</v>
      </c>
      <c r="BF56" s="16" t="str">
        <f t="shared" si="35"/>
        <v>Khá</v>
      </c>
      <c r="BG56" s="16">
        <v>7</v>
      </c>
      <c r="BH56" s="16"/>
      <c r="BI56" s="16">
        <v>8</v>
      </c>
      <c r="BJ56" s="16"/>
      <c r="BK56" s="16">
        <v>8</v>
      </c>
      <c r="BL56" s="16"/>
      <c r="BM56" s="16">
        <v>8</v>
      </c>
      <c r="BN56" s="16"/>
      <c r="BO56" s="16">
        <v>5</v>
      </c>
      <c r="BP56" s="16"/>
      <c r="BQ56" s="16">
        <v>8</v>
      </c>
      <c r="BR56" s="16"/>
      <c r="BS56" s="16">
        <v>5</v>
      </c>
      <c r="BT56" s="16"/>
      <c r="BU56" s="16">
        <v>5</v>
      </c>
      <c r="BV56" s="16"/>
      <c r="BW56" s="16">
        <v>7</v>
      </c>
      <c r="BX56" s="16"/>
      <c r="BY56" s="16">
        <v>8</v>
      </c>
      <c r="BZ56" s="16"/>
      <c r="CA56" s="16">
        <v>7</v>
      </c>
      <c r="CB56" s="16"/>
      <c r="CC56" s="16">
        <v>4</v>
      </c>
      <c r="CD56" s="16">
        <v>6</v>
      </c>
      <c r="CE56" s="16">
        <v>6</v>
      </c>
      <c r="CF56" s="16"/>
      <c r="CG56" s="16">
        <v>5</v>
      </c>
      <c r="CH56" s="16"/>
      <c r="CI56" s="16">
        <f t="shared" si="36"/>
        <v>205</v>
      </c>
      <c r="CJ56" s="34">
        <f t="shared" si="37"/>
        <v>6.40625</v>
      </c>
      <c r="CK56" s="16" t="str">
        <f t="shared" si="38"/>
        <v>TBK</v>
      </c>
      <c r="CL56" s="16">
        <f t="shared" si="39"/>
        <v>209</v>
      </c>
      <c r="CM56" s="34">
        <f t="shared" si="40"/>
        <v>6.53125</v>
      </c>
      <c r="CN56" s="16" t="str">
        <f t="shared" si="41"/>
        <v>TBK</v>
      </c>
      <c r="CO56" s="16">
        <f t="shared" si="42"/>
        <v>360</v>
      </c>
      <c r="CP56" s="34">
        <f t="shared" si="43"/>
        <v>6.545454545454546</v>
      </c>
      <c r="CQ56" s="37" t="str">
        <f t="shared" si="44"/>
        <v>TBK</v>
      </c>
      <c r="CR56" s="16">
        <f t="shared" si="45"/>
        <v>370</v>
      </c>
      <c r="CS56" s="34">
        <f t="shared" si="46"/>
        <v>6.7272727272727275</v>
      </c>
      <c r="CT56" s="16" t="str">
        <f t="shared" si="47"/>
        <v>TBK</v>
      </c>
    </row>
    <row r="57" spans="1:98" ht="21.75" customHeight="1">
      <c r="A57" s="11">
        <v>48</v>
      </c>
      <c r="B57" s="12" t="s">
        <v>69</v>
      </c>
      <c r="C57" s="24" t="s">
        <v>227</v>
      </c>
      <c r="D57" s="25" t="s">
        <v>168</v>
      </c>
      <c r="E57" s="26" t="s">
        <v>166</v>
      </c>
      <c r="F57" s="27">
        <v>6</v>
      </c>
      <c r="G57" s="21">
        <v>5</v>
      </c>
      <c r="H57" s="21"/>
      <c r="I57" s="21">
        <v>4</v>
      </c>
      <c r="J57" s="21">
        <v>6</v>
      </c>
      <c r="K57" s="21">
        <v>3</v>
      </c>
      <c r="L57" s="21">
        <v>4</v>
      </c>
      <c r="M57" s="21">
        <v>3</v>
      </c>
      <c r="N57" s="21">
        <v>3</v>
      </c>
      <c r="O57" s="21">
        <v>4</v>
      </c>
      <c r="P57" s="28">
        <v>0</v>
      </c>
      <c r="Q57" s="21">
        <v>6</v>
      </c>
      <c r="R57" s="21"/>
      <c r="S57" s="21">
        <v>4</v>
      </c>
      <c r="T57" s="21">
        <v>5</v>
      </c>
      <c r="U57" s="21">
        <v>3</v>
      </c>
      <c r="V57" s="21">
        <v>7</v>
      </c>
      <c r="W57" s="21">
        <v>6</v>
      </c>
      <c r="X57" s="21"/>
      <c r="Y57" s="21">
        <v>8</v>
      </c>
      <c r="Z57" s="21"/>
      <c r="AA57" s="16">
        <f t="shared" si="24"/>
        <v>102</v>
      </c>
      <c r="AB57" s="16">
        <f t="shared" si="25"/>
        <v>4.25</v>
      </c>
      <c r="AC57" s="20" t="str">
        <f t="shared" si="26"/>
        <v>Yếu</v>
      </c>
      <c r="AD57" s="16">
        <f t="shared" si="27"/>
        <v>120</v>
      </c>
      <c r="AE57" s="16">
        <f t="shared" si="28"/>
        <v>5</v>
      </c>
      <c r="AF57" s="20" t="str">
        <f t="shared" si="29"/>
        <v>TB</v>
      </c>
      <c r="AG57" s="16">
        <v>5</v>
      </c>
      <c r="AH57" s="16"/>
      <c r="AI57" s="16">
        <v>8</v>
      </c>
      <c r="AJ57" s="16"/>
      <c r="AK57" s="16">
        <v>4</v>
      </c>
      <c r="AL57" s="16">
        <v>4</v>
      </c>
      <c r="AM57" s="16">
        <v>5</v>
      </c>
      <c r="AN57" s="16"/>
      <c r="AO57" s="16">
        <v>4</v>
      </c>
      <c r="AP57" s="16">
        <v>5</v>
      </c>
      <c r="AQ57" s="16">
        <v>7</v>
      </c>
      <c r="AR57" s="16"/>
      <c r="AS57" s="16">
        <v>7</v>
      </c>
      <c r="AT57" s="16"/>
      <c r="AU57" s="16">
        <v>6</v>
      </c>
      <c r="AV57" s="16"/>
      <c r="AW57" s="16">
        <v>9</v>
      </c>
      <c r="AX57" s="16"/>
      <c r="AY57" s="16">
        <v>8</v>
      </c>
      <c r="AZ57" s="16"/>
      <c r="BA57" s="16">
        <f t="shared" si="30"/>
        <v>142</v>
      </c>
      <c r="BB57" s="34">
        <f t="shared" si="31"/>
        <v>6.173913043478261</v>
      </c>
      <c r="BC57" s="16" t="str">
        <f t="shared" si="32"/>
        <v>TBK</v>
      </c>
      <c r="BD57" s="16">
        <f t="shared" si="33"/>
        <v>145</v>
      </c>
      <c r="BE57" s="34">
        <f t="shared" si="34"/>
        <v>6.304347826086956</v>
      </c>
      <c r="BF57" s="16" t="str">
        <f t="shared" si="35"/>
        <v>TBK</v>
      </c>
      <c r="BG57" s="16">
        <v>8</v>
      </c>
      <c r="BH57" s="16"/>
      <c r="BI57" s="16">
        <v>7</v>
      </c>
      <c r="BJ57" s="16"/>
      <c r="BK57" s="16">
        <v>7</v>
      </c>
      <c r="BL57" s="16"/>
      <c r="BM57" s="16">
        <v>6</v>
      </c>
      <c r="BN57" s="16"/>
      <c r="BO57" s="16">
        <v>6</v>
      </c>
      <c r="BP57" s="16"/>
      <c r="BQ57" s="16">
        <v>8</v>
      </c>
      <c r="BR57" s="16"/>
      <c r="BS57" s="16">
        <v>6</v>
      </c>
      <c r="BT57" s="16"/>
      <c r="BU57" s="16">
        <v>6</v>
      </c>
      <c r="BV57" s="16"/>
      <c r="BW57" s="16">
        <v>7</v>
      </c>
      <c r="BX57" s="16"/>
      <c r="BY57" s="16">
        <v>9</v>
      </c>
      <c r="BZ57" s="16"/>
      <c r="CA57" s="16">
        <v>6</v>
      </c>
      <c r="CB57" s="16"/>
      <c r="CC57" s="16">
        <v>4</v>
      </c>
      <c r="CD57" s="16">
        <v>5</v>
      </c>
      <c r="CE57" s="16">
        <v>4</v>
      </c>
      <c r="CF57" s="16">
        <v>9</v>
      </c>
      <c r="CG57" s="16">
        <v>2</v>
      </c>
      <c r="CH57" s="16">
        <v>7</v>
      </c>
      <c r="CI57" s="16">
        <f t="shared" si="36"/>
        <v>204</v>
      </c>
      <c r="CJ57" s="34">
        <f t="shared" si="37"/>
        <v>6.375</v>
      </c>
      <c r="CK57" s="16" t="str">
        <f t="shared" si="38"/>
        <v>TBK</v>
      </c>
      <c r="CL57" s="16">
        <f t="shared" si="39"/>
        <v>221</v>
      </c>
      <c r="CM57" s="34">
        <f t="shared" si="40"/>
        <v>6.90625</v>
      </c>
      <c r="CN57" s="16" t="str">
        <f t="shared" si="41"/>
        <v>TBK</v>
      </c>
      <c r="CO57" s="16">
        <f t="shared" si="42"/>
        <v>346</v>
      </c>
      <c r="CP57" s="34">
        <f t="shared" si="43"/>
        <v>6.290909090909091</v>
      </c>
      <c r="CQ57" s="37" t="str">
        <f t="shared" si="44"/>
        <v>TBK</v>
      </c>
      <c r="CR57" s="16">
        <f t="shared" si="45"/>
        <v>366</v>
      </c>
      <c r="CS57" s="34">
        <f t="shared" si="46"/>
        <v>6.654545454545454</v>
      </c>
      <c r="CT57" s="16" t="str">
        <f t="shared" si="47"/>
        <v>TBK</v>
      </c>
    </row>
    <row r="58" spans="1:98" ht="21.75" customHeight="1">
      <c r="A58" s="11">
        <v>49</v>
      </c>
      <c r="B58" s="12" t="s">
        <v>70</v>
      </c>
      <c r="C58" s="24" t="s">
        <v>229</v>
      </c>
      <c r="D58" s="25" t="s">
        <v>118</v>
      </c>
      <c r="E58" s="26" t="s">
        <v>24</v>
      </c>
      <c r="F58" s="27">
        <v>1</v>
      </c>
      <c r="G58" s="21">
        <v>5</v>
      </c>
      <c r="H58" s="21"/>
      <c r="I58" s="21">
        <v>8</v>
      </c>
      <c r="J58" s="21"/>
      <c r="K58" s="21">
        <v>6</v>
      </c>
      <c r="L58" s="21"/>
      <c r="M58" s="21">
        <v>5</v>
      </c>
      <c r="N58" s="21"/>
      <c r="O58" s="21">
        <v>5</v>
      </c>
      <c r="P58" s="21"/>
      <c r="Q58" s="21">
        <v>6</v>
      </c>
      <c r="R58" s="21"/>
      <c r="S58" s="21">
        <v>3</v>
      </c>
      <c r="T58" s="21">
        <v>3</v>
      </c>
      <c r="U58" s="21">
        <v>7</v>
      </c>
      <c r="V58" s="21"/>
      <c r="W58" s="21">
        <v>6</v>
      </c>
      <c r="X58" s="21"/>
      <c r="Y58" s="21">
        <v>7</v>
      </c>
      <c r="Z58" s="21"/>
      <c r="AA58" s="16">
        <f t="shared" si="24"/>
        <v>133</v>
      </c>
      <c r="AB58" s="16">
        <f t="shared" si="25"/>
        <v>5.541666666666667</v>
      </c>
      <c r="AC58" s="20" t="str">
        <f t="shared" si="26"/>
        <v>TB</v>
      </c>
      <c r="AD58" s="16">
        <f t="shared" si="27"/>
        <v>133</v>
      </c>
      <c r="AE58" s="16">
        <f t="shared" si="28"/>
        <v>5.541666666666667</v>
      </c>
      <c r="AF58" s="20" t="str">
        <f t="shared" si="29"/>
        <v>TB</v>
      </c>
      <c r="AG58" s="16">
        <v>7</v>
      </c>
      <c r="AH58" s="16"/>
      <c r="AI58" s="16">
        <v>9</v>
      </c>
      <c r="AJ58" s="16"/>
      <c r="AK58" s="16">
        <v>4</v>
      </c>
      <c r="AL58" s="16">
        <v>5</v>
      </c>
      <c r="AM58" s="16">
        <v>6</v>
      </c>
      <c r="AN58" s="16"/>
      <c r="AO58" s="16">
        <v>4</v>
      </c>
      <c r="AP58" s="16">
        <v>5</v>
      </c>
      <c r="AQ58" s="16">
        <v>7</v>
      </c>
      <c r="AR58" s="16"/>
      <c r="AS58" s="16">
        <v>7</v>
      </c>
      <c r="AT58" s="16"/>
      <c r="AU58" s="16">
        <v>5</v>
      </c>
      <c r="AV58" s="16"/>
      <c r="AW58" s="16">
        <v>9</v>
      </c>
      <c r="AX58" s="16"/>
      <c r="AY58" s="16">
        <v>7</v>
      </c>
      <c r="AZ58" s="16"/>
      <c r="BA58" s="16">
        <f t="shared" si="30"/>
        <v>147</v>
      </c>
      <c r="BB58" s="34">
        <f t="shared" si="31"/>
        <v>6.391304347826087</v>
      </c>
      <c r="BC58" s="16" t="str">
        <f t="shared" si="32"/>
        <v>TBK</v>
      </c>
      <c r="BD58" s="16">
        <f t="shared" si="33"/>
        <v>153</v>
      </c>
      <c r="BE58" s="34">
        <f t="shared" si="34"/>
        <v>6.6521739130434785</v>
      </c>
      <c r="BF58" s="16" t="str">
        <f t="shared" si="35"/>
        <v>TBK</v>
      </c>
      <c r="BG58" s="16">
        <v>7</v>
      </c>
      <c r="BH58" s="16"/>
      <c r="BI58" s="16">
        <v>8</v>
      </c>
      <c r="BJ58" s="16"/>
      <c r="BK58" s="16">
        <v>9</v>
      </c>
      <c r="BL58" s="16"/>
      <c r="BM58" s="16">
        <v>7</v>
      </c>
      <c r="BN58" s="16"/>
      <c r="BO58" s="16">
        <v>7</v>
      </c>
      <c r="BP58" s="16"/>
      <c r="BQ58" s="16">
        <v>9</v>
      </c>
      <c r="BR58" s="16"/>
      <c r="BS58" s="16">
        <v>5</v>
      </c>
      <c r="BT58" s="16"/>
      <c r="BU58" s="16">
        <v>6</v>
      </c>
      <c r="BV58" s="16"/>
      <c r="BW58" s="16">
        <v>5</v>
      </c>
      <c r="BX58" s="16"/>
      <c r="BY58" s="16">
        <v>7</v>
      </c>
      <c r="BZ58" s="16"/>
      <c r="CA58" s="16">
        <v>8</v>
      </c>
      <c r="CB58" s="16"/>
      <c r="CC58" s="16">
        <v>6</v>
      </c>
      <c r="CD58" s="16"/>
      <c r="CE58" s="16">
        <v>7</v>
      </c>
      <c r="CF58" s="16"/>
      <c r="CG58" s="16">
        <v>5</v>
      </c>
      <c r="CH58" s="16"/>
      <c r="CI58" s="16">
        <f t="shared" si="36"/>
        <v>212</v>
      </c>
      <c r="CJ58" s="34">
        <f t="shared" si="37"/>
        <v>6.625</v>
      </c>
      <c r="CK58" s="16" t="str">
        <f t="shared" si="38"/>
        <v>TBK</v>
      </c>
      <c r="CL58" s="16">
        <f t="shared" si="39"/>
        <v>212</v>
      </c>
      <c r="CM58" s="34">
        <f t="shared" si="40"/>
        <v>6.625</v>
      </c>
      <c r="CN58" s="16" t="str">
        <f t="shared" si="41"/>
        <v>TBK</v>
      </c>
      <c r="CO58" s="16">
        <f t="shared" si="42"/>
        <v>359</v>
      </c>
      <c r="CP58" s="34">
        <f t="shared" si="43"/>
        <v>6.527272727272727</v>
      </c>
      <c r="CQ58" s="37" t="str">
        <f t="shared" si="44"/>
        <v>TBK</v>
      </c>
      <c r="CR58" s="16">
        <f t="shared" si="45"/>
        <v>365</v>
      </c>
      <c r="CS58" s="34">
        <f t="shared" si="46"/>
        <v>6.636363636363637</v>
      </c>
      <c r="CT58" s="16" t="str">
        <f t="shared" si="47"/>
        <v>TBK</v>
      </c>
    </row>
    <row r="59" spans="1:98" ht="21.75" customHeight="1">
      <c r="A59" s="11">
        <v>50</v>
      </c>
      <c r="B59" s="12" t="s">
        <v>39</v>
      </c>
      <c r="C59" s="24" t="s">
        <v>232</v>
      </c>
      <c r="D59" s="25" t="s">
        <v>118</v>
      </c>
      <c r="E59" s="26" t="s">
        <v>209</v>
      </c>
      <c r="F59" s="27">
        <v>5</v>
      </c>
      <c r="G59" s="21">
        <v>6</v>
      </c>
      <c r="H59" s="21"/>
      <c r="I59" s="21">
        <v>9</v>
      </c>
      <c r="J59" s="21"/>
      <c r="K59" s="21">
        <v>4</v>
      </c>
      <c r="L59" s="21">
        <v>5</v>
      </c>
      <c r="M59" s="21">
        <v>5</v>
      </c>
      <c r="N59" s="21"/>
      <c r="O59" s="21">
        <v>6</v>
      </c>
      <c r="P59" s="21"/>
      <c r="Q59" s="21">
        <v>8</v>
      </c>
      <c r="R59" s="21"/>
      <c r="S59" s="21">
        <v>4</v>
      </c>
      <c r="T59" s="21">
        <v>5</v>
      </c>
      <c r="U59" s="21">
        <v>8</v>
      </c>
      <c r="V59" s="21"/>
      <c r="W59" s="21">
        <v>8</v>
      </c>
      <c r="X59" s="21"/>
      <c r="Y59" s="21">
        <v>6</v>
      </c>
      <c r="Z59" s="21"/>
      <c r="AA59" s="16">
        <f t="shared" si="24"/>
        <v>142</v>
      </c>
      <c r="AB59" s="16">
        <f t="shared" si="25"/>
        <v>5.916666666666667</v>
      </c>
      <c r="AC59" s="20" t="str">
        <f t="shared" si="26"/>
        <v>TB</v>
      </c>
      <c r="AD59" s="16">
        <f t="shared" si="27"/>
        <v>150</v>
      </c>
      <c r="AE59" s="16">
        <f t="shared" si="28"/>
        <v>6.25</v>
      </c>
      <c r="AF59" s="20" t="str">
        <f t="shared" si="29"/>
        <v>TBK</v>
      </c>
      <c r="AG59" s="16">
        <v>7</v>
      </c>
      <c r="AH59" s="16"/>
      <c r="AI59" s="16">
        <v>9</v>
      </c>
      <c r="AJ59" s="16"/>
      <c r="AK59" s="16">
        <v>5</v>
      </c>
      <c r="AL59" s="16"/>
      <c r="AM59" s="16">
        <v>5</v>
      </c>
      <c r="AN59" s="16"/>
      <c r="AO59" s="16">
        <v>5</v>
      </c>
      <c r="AP59" s="16"/>
      <c r="AQ59" s="16">
        <v>6</v>
      </c>
      <c r="AR59" s="16"/>
      <c r="AS59" s="16">
        <v>6</v>
      </c>
      <c r="AT59" s="16"/>
      <c r="AU59" s="16">
        <v>7</v>
      </c>
      <c r="AV59" s="16"/>
      <c r="AW59" s="16">
        <v>9</v>
      </c>
      <c r="AX59" s="16"/>
      <c r="AY59" s="16">
        <v>5</v>
      </c>
      <c r="AZ59" s="16"/>
      <c r="BA59" s="16">
        <f t="shared" si="30"/>
        <v>143</v>
      </c>
      <c r="BB59" s="34">
        <f t="shared" si="31"/>
        <v>6.217391304347826</v>
      </c>
      <c r="BC59" s="16" t="str">
        <f t="shared" si="32"/>
        <v>TBK</v>
      </c>
      <c r="BD59" s="16">
        <f t="shared" si="33"/>
        <v>143</v>
      </c>
      <c r="BE59" s="34">
        <f t="shared" si="34"/>
        <v>6.217391304347826</v>
      </c>
      <c r="BF59" s="16" t="str">
        <f t="shared" si="35"/>
        <v>TBK</v>
      </c>
      <c r="BG59" s="16">
        <v>8</v>
      </c>
      <c r="BH59" s="16"/>
      <c r="BI59" s="16">
        <v>7</v>
      </c>
      <c r="BJ59" s="16"/>
      <c r="BK59" s="16">
        <v>6</v>
      </c>
      <c r="BL59" s="16"/>
      <c r="BM59" s="16">
        <v>7</v>
      </c>
      <c r="BN59" s="16"/>
      <c r="BO59" s="16">
        <v>7</v>
      </c>
      <c r="BP59" s="16"/>
      <c r="BQ59" s="16">
        <v>8</v>
      </c>
      <c r="BR59" s="16"/>
      <c r="BS59" s="16">
        <v>6</v>
      </c>
      <c r="BT59" s="16"/>
      <c r="BU59" s="16">
        <v>6</v>
      </c>
      <c r="BV59" s="16"/>
      <c r="BW59" s="16">
        <v>7</v>
      </c>
      <c r="BX59" s="16"/>
      <c r="BY59" s="16">
        <v>9</v>
      </c>
      <c r="BZ59" s="16"/>
      <c r="CA59" s="16">
        <v>7</v>
      </c>
      <c r="CB59" s="16"/>
      <c r="CC59" s="16">
        <v>6</v>
      </c>
      <c r="CD59" s="16"/>
      <c r="CE59" s="16">
        <v>7</v>
      </c>
      <c r="CF59" s="16"/>
      <c r="CG59" s="16">
        <v>5</v>
      </c>
      <c r="CH59" s="16"/>
      <c r="CI59" s="16">
        <f t="shared" si="36"/>
        <v>222</v>
      </c>
      <c r="CJ59" s="34">
        <f t="shared" si="37"/>
        <v>6.9375</v>
      </c>
      <c r="CK59" s="16" t="str">
        <f t="shared" si="38"/>
        <v>TBK</v>
      </c>
      <c r="CL59" s="16">
        <f t="shared" si="39"/>
        <v>222</v>
      </c>
      <c r="CM59" s="34">
        <f t="shared" si="40"/>
        <v>6.9375</v>
      </c>
      <c r="CN59" s="16" t="str">
        <f t="shared" si="41"/>
        <v>TBK</v>
      </c>
      <c r="CO59" s="16">
        <f t="shared" si="42"/>
        <v>365</v>
      </c>
      <c r="CP59" s="34">
        <f t="shared" si="43"/>
        <v>6.636363636363637</v>
      </c>
      <c r="CQ59" s="37" t="str">
        <f t="shared" si="44"/>
        <v>TBK</v>
      </c>
      <c r="CR59" s="16">
        <f t="shared" si="45"/>
        <v>365</v>
      </c>
      <c r="CS59" s="34">
        <f t="shared" si="46"/>
        <v>6.636363636363637</v>
      </c>
      <c r="CT59" s="16" t="str">
        <f t="shared" si="47"/>
        <v>TBK</v>
      </c>
    </row>
    <row r="60" spans="1:98" ht="21.75" customHeight="1">
      <c r="A60" s="11">
        <v>51</v>
      </c>
      <c r="B60" s="12" t="s">
        <v>71</v>
      </c>
      <c r="C60" s="24" t="s">
        <v>235</v>
      </c>
      <c r="D60" s="25" t="s">
        <v>212</v>
      </c>
      <c r="E60" s="26" t="s">
        <v>209</v>
      </c>
      <c r="F60" s="27">
        <v>6</v>
      </c>
      <c r="G60" s="21">
        <v>8</v>
      </c>
      <c r="H60" s="21"/>
      <c r="I60" s="21">
        <v>5</v>
      </c>
      <c r="J60" s="21"/>
      <c r="K60" s="21">
        <v>5</v>
      </c>
      <c r="L60" s="21"/>
      <c r="M60" s="21">
        <v>5</v>
      </c>
      <c r="N60" s="21"/>
      <c r="O60" s="21">
        <v>6</v>
      </c>
      <c r="P60" s="21"/>
      <c r="Q60" s="21">
        <v>7</v>
      </c>
      <c r="R60" s="21"/>
      <c r="S60" s="21">
        <v>3</v>
      </c>
      <c r="T60" s="21">
        <v>5</v>
      </c>
      <c r="U60" s="21">
        <v>8</v>
      </c>
      <c r="V60" s="21"/>
      <c r="W60" s="21">
        <v>9</v>
      </c>
      <c r="X60" s="21"/>
      <c r="Y60" s="21">
        <v>6</v>
      </c>
      <c r="Z60" s="21"/>
      <c r="AA60" s="16">
        <f t="shared" si="24"/>
        <v>145</v>
      </c>
      <c r="AB60" s="16">
        <f t="shared" si="25"/>
        <v>6.041666666666667</v>
      </c>
      <c r="AC60" s="20" t="str">
        <f t="shared" si="26"/>
        <v>TBK</v>
      </c>
      <c r="AD60" s="16">
        <f t="shared" si="27"/>
        <v>151</v>
      </c>
      <c r="AE60" s="16">
        <f t="shared" si="28"/>
        <v>6.291666666666667</v>
      </c>
      <c r="AF60" s="20" t="str">
        <f t="shared" si="29"/>
        <v>TBK</v>
      </c>
      <c r="AG60" s="16">
        <v>7</v>
      </c>
      <c r="AH60" s="16"/>
      <c r="AI60" s="16">
        <v>9</v>
      </c>
      <c r="AJ60" s="16"/>
      <c r="AK60" s="16">
        <v>5</v>
      </c>
      <c r="AL60" s="16"/>
      <c r="AM60" s="16">
        <v>5</v>
      </c>
      <c r="AN60" s="16"/>
      <c r="AO60" s="16">
        <v>6</v>
      </c>
      <c r="AP60" s="16"/>
      <c r="AQ60" s="16">
        <v>5</v>
      </c>
      <c r="AR60" s="16"/>
      <c r="AS60" s="16">
        <v>7</v>
      </c>
      <c r="AT60" s="16"/>
      <c r="AU60" s="16">
        <v>5</v>
      </c>
      <c r="AV60" s="16"/>
      <c r="AW60" s="16">
        <v>9</v>
      </c>
      <c r="AX60" s="16"/>
      <c r="AY60" s="16">
        <v>5</v>
      </c>
      <c r="AZ60" s="16"/>
      <c r="BA60" s="16">
        <f t="shared" si="30"/>
        <v>144</v>
      </c>
      <c r="BB60" s="34">
        <f t="shared" si="31"/>
        <v>6.260869565217392</v>
      </c>
      <c r="BC60" s="16" t="str">
        <f t="shared" si="32"/>
        <v>TBK</v>
      </c>
      <c r="BD60" s="16">
        <f t="shared" si="33"/>
        <v>144</v>
      </c>
      <c r="BE60" s="34">
        <f t="shared" si="34"/>
        <v>6.260869565217392</v>
      </c>
      <c r="BF60" s="16" t="str">
        <f t="shared" si="35"/>
        <v>TBK</v>
      </c>
      <c r="BG60" s="16">
        <v>9</v>
      </c>
      <c r="BH60" s="16"/>
      <c r="BI60" s="16">
        <v>9</v>
      </c>
      <c r="BJ60" s="16"/>
      <c r="BK60" s="16">
        <v>6</v>
      </c>
      <c r="BL60" s="16"/>
      <c r="BM60" s="16">
        <v>6</v>
      </c>
      <c r="BN60" s="16"/>
      <c r="BO60" s="16">
        <v>7</v>
      </c>
      <c r="BP60" s="16"/>
      <c r="BQ60" s="16">
        <v>8</v>
      </c>
      <c r="BR60" s="16"/>
      <c r="BS60" s="16">
        <v>7</v>
      </c>
      <c r="BT60" s="16"/>
      <c r="BU60" s="16">
        <v>5</v>
      </c>
      <c r="BV60" s="16"/>
      <c r="BW60" s="16">
        <v>6</v>
      </c>
      <c r="BX60" s="16"/>
      <c r="BY60" s="16">
        <v>8</v>
      </c>
      <c r="BZ60" s="16"/>
      <c r="CA60" s="16">
        <v>6</v>
      </c>
      <c r="CB60" s="16"/>
      <c r="CC60" s="16">
        <v>5</v>
      </c>
      <c r="CD60" s="16"/>
      <c r="CE60" s="16">
        <v>7</v>
      </c>
      <c r="CF60" s="16"/>
      <c r="CG60" s="16">
        <v>6</v>
      </c>
      <c r="CH60" s="16"/>
      <c r="CI60" s="16">
        <f t="shared" si="36"/>
        <v>218</v>
      </c>
      <c r="CJ60" s="34">
        <f t="shared" si="37"/>
        <v>6.8125</v>
      </c>
      <c r="CK60" s="16" t="str">
        <f t="shared" si="38"/>
        <v>TBK</v>
      </c>
      <c r="CL60" s="16">
        <f t="shared" si="39"/>
        <v>218</v>
      </c>
      <c r="CM60" s="34">
        <f t="shared" si="40"/>
        <v>6.8125</v>
      </c>
      <c r="CN60" s="16" t="str">
        <f t="shared" si="41"/>
        <v>TBK</v>
      </c>
      <c r="CO60" s="16">
        <f t="shared" si="42"/>
        <v>362</v>
      </c>
      <c r="CP60" s="34">
        <f t="shared" si="43"/>
        <v>6.581818181818182</v>
      </c>
      <c r="CQ60" s="37" t="str">
        <f t="shared" si="44"/>
        <v>TBK</v>
      </c>
      <c r="CR60" s="16">
        <f t="shared" si="45"/>
        <v>362</v>
      </c>
      <c r="CS60" s="34">
        <f t="shared" si="46"/>
        <v>6.581818181818182</v>
      </c>
      <c r="CT60" s="16" t="str">
        <f t="shared" si="47"/>
        <v>TBK</v>
      </c>
    </row>
    <row r="61" spans="1:98" ht="21.75" customHeight="1">
      <c r="A61" s="11">
        <v>52</v>
      </c>
      <c r="B61" s="12" t="s">
        <v>40</v>
      </c>
      <c r="C61" s="24" t="s">
        <v>238</v>
      </c>
      <c r="D61" s="25" t="s">
        <v>271</v>
      </c>
      <c r="E61" s="26" t="s">
        <v>6</v>
      </c>
      <c r="F61" s="27">
        <v>5</v>
      </c>
      <c r="G61" s="21">
        <v>6</v>
      </c>
      <c r="H61" s="21"/>
      <c r="I61" s="21">
        <v>5</v>
      </c>
      <c r="J61" s="21"/>
      <c r="K61" s="21">
        <v>4</v>
      </c>
      <c r="L61" s="21">
        <v>5</v>
      </c>
      <c r="M61" s="21">
        <v>5</v>
      </c>
      <c r="N61" s="21"/>
      <c r="O61" s="21">
        <v>6</v>
      </c>
      <c r="P61" s="21"/>
      <c r="Q61" s="21">
        <v>6</v>
      </c>
      <c r="R61" s="21"/>
      <c r="S61" s="21">
        <v>5</v>
      </c>
      <c r="T61" s="21"/>
      <c r="U61" s="21">
        <v>7</v>
      </c>
      <c r="V61" s="21"/>
      <c r="W61" s="21">
        <v>7</v>
      </c>
      <c r="X61" s="21"/>
      <c r="Y61" s="21">
        <v>7</v>
      </c>
      <c r="Z61" s="21"/>
      <c r="AA61" s="16">
        <f t="shared" si="24"/>
        <v>133</v>
      </c>
      <c r="AB61" s="16">
        <f t="shared" si="25"/>
        <v>5.541666666666667</v>
      </c>
      <c r="AC61" s="20" t="str">
        <f t="shared" si="26"/>
        <v>TB</v>
      </c>
      <c r="AD61" s="16">
        <f t="shared" si="27"/>
        <v>138</v>
      </c>
      <c r="AE61" s="16">
        <f t="shared" si="28"/>
        <v>5.75</v>
      </c>
      <c r="AF61" s="20" t="str">
        <f t="shared" si="29"/>
        <v>TB</v>
      </c>
      <c r="AG61" s="16">
        <v>7</v>
      </c>
      <c r="AH61" s="16"/>
      <c r="AI61" s="16">
        <v>9</v>
      </c>
      <c r="AJ61" s="16"/>
      <c r="AK61" s="16">
        <v>5</v>
      </c>
      <c r="AL61" s="16"/>
      <c r="AM61" s="16">
        <v>5</v>
      </c>
      <c r="AN61" s="16"/>
      <c r="AO61" s="16">
        <v>5</v>
      </c>
      <c r="AP61" s="16"/>
      <c r="AQ61" s="16">
        <v>7</v>
      </c>
      <c r="AR61" s="16"/>
      <c r="AS61" s="16">
        <v>6</v>
      </c>
      <c r="AT61" s="16"/>
      <c r="AU61" s="16">
        <v>3</v>
      </c>
      <c r="AV61" s="16">
        <v>5</v>
      </c>
      <c r="AW61" s="16">
        <v>9</v>
      </c>
      <c r="AX61" s="16"/>
      <c r="AY61" s="16">
        <v>5</v>
      </c>
      <c r="AZ61" s="16"/>
      <c r="BA61" s="16">
        <f t="shared" si="30"/>
        <v>141</v>
      </c>
      <c r="BB61" s="34">
        <f t="shared" si="31"/>
        <v>6.130434782608695</v>
      </c>
      <c r="BC61" s="16" t="str">
        <f t="shared" si="32"/>
        <v>TBK</v>
      </c>
      <c r="BD61" s="16">
        <f t="shared" si="33"/>
        <v>143</v>
      </c>
      <c r="BE61" s="34">
        <f t="shared" si="34"/>
        <v>6.217391304347826</v>
      </c>
      <c r="BF61" s="16" t="str">
        <f t="shared" si="35"/>
        <v>TBK</v>
      </c>
      <c r="BG61" s="16">
        <v>8</v>
      </c>
      <c r="BH61" s="16"/>
      <c r="BI61" s="16">
        <v>8</v>
      </c>
      <c r="BJ61" s="16"/>
      <c r="BK61" s="16">
        <v>7</v>
      </c>
      <c r="BL61" s="16"/>
      <c r="BM61" s="16">
        <v>8</v>
      </c>
      <c r="BN61" s="16"/>
      <c r="BO61" s="16">
        <v>6</v>
      </c>
      <c r="BP61" s="16"/>
      <c r="BQ61" s="16">
        <v>8</v>
      </c>
      <c r="BR61" s="16"/>
      <c r="BS61" s="16">
        <v>6</v>
      </c>
      <c r="BT61" s="16"/>
      <c r="BU61" s="16">
        <v>6</v>
      </c>
      <c r="BV61" s="16"/>
      <c r="BW61" s="16">
        <v>7</v>
      </c>
      <c r="BX61" s="16"/>
      <c r="BY61" s="16">
        <v>8</v>
      </c>
      <c r="BZ61" s="16"/>
      <c r="CA61" s="16">
        <v>7</v>
      </c>
      <c r="CB61" s="16"/>
      <c r="CC61" s="16">
        <v>5</v>
      </c>
      <c r="CD61" s="16"/>
      <c r="CE61" s="16">
        <v>7</v>
      </c>
      <c r="CF61" s="16"/>
      <c r="CG61" s="16">
        <v>5</v>
      </c>
      <c r="CH61" s="16"/>
      <c r="CI61" s="16">
        <f t="shared" si="36"/>
        <v>218</v>
      </c>
      <c r="CJ61" s="34">
        <f t="shared" si="37"/>
        <v>6.8125</v>
      </c>
      <c r="CK61" s="16" t="str">
        <f t="shared" si="38"/>
        <v>TBK</v>
      </c>
      <c r="CL61" s="16">
        <f t="shared" si="39"/>
        <v>218</v>
      </c>
      <c r="CM61" s="34">
        <f t="shared" si="40"/>
        <v>6.8125</v>
      </c>
      <c r="CN61" s="16" t="str">
        <f t="shared" si="41"/>
        <v>TBK</v>
      </c>
      <c r="CO61" s="16">
        <f t="shared" si="42"/>
        <v>359</v>
      </c>
      <c r="CP61" s="34">
        <f t="shared" si="43"/>
        <v>6.527272727272727</v>
      </c>
      <c r="CQ61" s="37" t="str">
        <f t="shared" si="44"/>
        <v>TBK</v>
      </c>
      <c r="CR61" s="16">
        <f t="shared" si="45"/>
        <v>361</v>
      </c>
      <c r="CS61" s="34">
        <f t="shared" si="46"/>
        <v>6.5636363636363635</v>
      </c>
      <c r="CT61" s="16" t="str">
        <f t="shared" si="47"/>
        <v>TBK</v>
      </c>
    </row>
    <row r="62" spans="1:98" ht="21.75" customHeight="1">
      <c r="A62" s="11">
        <v>53</v>
      </c>
      <c r="B62" s="12" t="s">
        <v>87</v>
      </c>
      <c r="C62" s="24" t="s">
        <v>240</v>
      </c>
      <c r="D62" s="25" t="s">
        <v>283</v>
      </c>
      <c r="E62" s="26" t="s">
        <v>7</v>
      </c>
      <c r="F62" s="27">
        <v>5</v>
      </c>
      <c r="G62" s="21">
        <v>6</v>
      </c>
      <c r="H62" s="21"/>
      <c r="I62" s="21">
        <v>2</v>
      </c>
      <c r="J62" s="21">
        <v>8</v>
      </c>
      <c r="K62" s="21">
        <v>5</v>
      </c>
      <c r="L62" s="21"/>
      <c r="M62" s="21">
        <v>5</v>
      </c>
      <c r="N62" s="21"/>
      <c r="O62" s="21">
        <v>5</v>
      </c>
      <c r="P62" s="21"/>
      <c r="Q62" s="21">
        <v>6</v>
      </c>
      <c r="R62" s="21"/>
      <c r="S62" s="21">
        <v>3</v>
      </c>
      <c r="T62" s="21">
        <v>6</v>
      </c>
      <c r="U62" s="21">
        <v>6</v>
      </c>
      <c r="V62" s="21"/>
      <c r="W62" s="21">
        <v>7</v>
      </c>
      <c r="X62" s="21"/>
      <c r="Y62" s="21">
        <v>6</v>
      </c>
      <c r="Z62" s="21"/>
      <c r="AA62" s="16">
        <f t="shared" si="24"/>
        <v>124</v>
      </c>
      <c r="AB62" s="16">
        <f t="shared" si="25"/>
        <v>5.166666666666667</v>
      </c>
      <c r="AC62" s="20" t="str">
        <f t="shared" si="26"/>
        <v>TB</v>
      </c>
      <c r="AD62" s="16">
        <f t="shared" si="27"/>
        <v>139</v>
      </c>
      <c r="AE62" s="16">
        <f t="shared" si="28"/>
        <v>5.791666666666667</v>
      </c>
      <c r="AF62" s="20" t="str">
        <f t="shared" si="29"/>
        <v>TB</v>
      </c>
      <c r="AG62" s="16">
        <v>7</v>
      </c>
      <c r="AH62" s="16"/>
      <c r="AI62" s="16">
        <v>9</v>
      </c>
      <c r="AJ62" s="16"/>
      <c r="AK62" s="16">
        <v>5</v>
      </c>
      <c r="AL62" s="16"/>
      <c r="AM62" s="16">
        <v>5</v>
      </c>
      <c r="AN62" s="16"/>
      <c r="AO62" s="16">
        <v>4</v>
      </c>
      <c r="AP62" s="16">
        <v>5</v>
      </c>
      <c r="AQ62" s="16">
        <v>8</v>
      </c>
      <c r="AR62" s="16"/>
      <c r="AS62" s="16">
        <v>6</v>
      </c>
      <c r="AT62" s="16"/>
      <c r="AU62" s="16">
        <v>1</v>
      </c>
      <c r="AV62" s="16">
        <v>5</v>
      </c>
      <c r="AW62" s="16">
        <v>9</v>
      </c>
      <c r="AX62" s="16"/>
      <c r="AY62" s="16">
        <v>7</v>
      </c>
      <c r="AZ62" s="16"/>
      <c r="BA62" s="16">
        <f t="shared" si="30"/>
        <v>144</v>
      </c>
      <c r="BB62" s="34">
        <f t="shared" si="31"/>
        <v>6.260869565217392</v>
      </c>
      <c r="BC62" s="16" t="str">
        <f t="shared" si="32"/>
        <v>TBK</v>
      </c>
      <c r="BD62" s="16">
        <f t="shared" si="33"/>
        <v>151</v>
      </c>
      <c r="BE62" s="34">
        <f t="shared" si="34"/>
        <v>6.565217391304348</v>
      </c>
      <c r="BF62" s="16" t="str">
        <f t="shared" si="35"/>
        <v>TBK</v>
      </c>
      <c r="BG62" s="16">
        <v>9</v>
      </c>
      <c r="BH62" s="16"/>
      <c r="BI62" s="16">
        <v>8</v>
      </c>
      <c r="BJ62" s="16"/>
      <c r="BK62" s="16">
        <v>6</v>
      </c>
      <c r="BL62" s="16"/>
      <c r="BM62" s="16">
        <v>7</v>
      </c>
      <c r="BN62" s="16"/>
      <c r="BO62" s="16">
        <v>5</v>
      </c>
      <c r="BP62" s="16"/>
      <c r="BQ62" s="16">
        <v>8</v>
      </c>
      <c r="BR62" s="16"/>
      <c r="BS62" s="16">
        <v>7</v>
      </c>
      <c r="BT62" s="16"/>
      <c r="BU62" s="16">
        <v>6</v>
      </c>
      <c r="BV62" s="16"/>
      <c r="BW62" s="16">
        <v>6</v>
      </c>
      <c r="BX62" s="16"/>
      <c r="BY62" s="16">
        <v>7</v>
      </c>
      <c r="BZ62" s="16"/>
      <c r="CA62" s="16">
        <v>5</v>
      </c>
      <c r="CB62" s="16"/>
      <c r="CC62" s="16">
        <v>4</v>
      </c>
      <c r="CD62" s="16">
        <v>5</v>
      </c>
      <c r="CE62" s="16">
        <v>7</v>
      </c>
      <c r="CF62" s="16"/>
      <c r="CG62" s="16">
        <v>4</v>
      </c>
      <c r="CH62" s="16">
        <v>7</v>
      </c>
      <c r="CI62" s="16">
        <f t="shared" si="36"/>
        <v>202</v>
      </c>
      <c r="CJ62" s="34">
        <f t="shared" si="37"/>
        <v>6.3125</v>
      </c>
      <c r="CK62" s="16" t="str">
        <f t="shared" si="38"/>
        <v>TBK</v>
      </c>
      <c r="CL62" s="16">
        <f t="shared" si="39"/>
        <v>210</v>
      </c>
      <c r="CM62" s="34">
        <f t="shared" si="40"/>
        <v>6.5625</v>
      </c>
      <c r="CN62" s="16" t="str">
        <f t="shared" si="41"/>
        <v>TBK</v>
      </c>
      <c r="CO62" s="16">
        <f t="shared" si="42"/>
        <v>346</v>
      </c>
      <c r="CP62" s="34">
        <f t="shared" si="43"/>
        <v>6.290909090909091</v>
      </c>
      <c r="CQ62" s="37" t="str">
        <f t="shared" si="44"/>
        <v>TBK</v>
      </c>
      <c r="CR62" s="16">
        <f t="shared" si="45"/>
        <v>361</v>
      </c>
      <c r="CS62" s="34">
        <f t="shared" si="46"/>
        <v>6.5636363636363635</v>
      </c>
      <c r="CT62" s="16" t="str">
        <f t="shared" si="47"/>
        <v>TBK</v>
      </c>
    </row>
    <row r="63" spans="1:98" ht="21.75" customHeight="1">
      <c r="A63" s="11">
        <v>54</v>
      </c>
      <c r="B63" s="12" t="s">
        <v>88</v>
      </c>
      <c r="C63" s="24" t="s">
        <v>242</v>
      </c>
      <c r="D63" s="25" t="s">
        <v>200</v>
      </c>
      <c r="E63" s="26" t="s">
        <v>201</v>
      </c>
      <c r="F63" s="27">
        <v>1</v>
      </c>
      <c r="G63" s="21">
        <v>5</v>
      </c>
      <c r="H63" s="21"/>
      <c r="I63" s="21">
        <v>4</v>
      </c>
      <c r="J63" s="21">
        <v>5</v>
      </c>
      <c r="K63" s="21">
        <v>5</v>
      </c>
      <c r="L63" s="21"/>
      <c r="M63" s="21">
        <v>5</v>
      </c>
      <c r="N63" s="21"/>
      <c r="O63" s="21">
        <v>6</v>
      </c>
      <c r="P63" s="21"/>
      <c r="Q63" s="21">
        <v>7</v>
      </c>
      <c r="R63" s="21"/>
      <c r="S63" s="21">
        <v>3</v>
      </c>
      <c r="T63" s="21">
        <v>5</v>
      </c>
      <c r="U63" s="21">
        <v>8</v>
      </c>
      <c r="V63" s="21"/>
      <c r="W63" s="21">
        <v>8</v>
      </c>
      <c r="X63" s="21"/>
      <c r="Y63" s="21">
        <v>6</v>
      </c>
      <c r="Z63" s="21"/>
      <c r="AA63" s="16">
        <f t="shared" si="24"/>
        <v>135</v>
      </c>
      <c r="AB63" s="16">
        <f t="shared" si="25"/>
        <v>5.625</v>
      </c>
      <c r="AC63" s="20" t="str">
        <f t="shared" si="26"/>
        <v>TB</v>
      </c>
      <c r="AD63" s="16">
        <f t="shared" si="27"/>
        <v>142</v>
      </c>
      <c r="AE63" s="16">
        <f t="shared" si="28"/>
        <v>5.916666666666667</v>
      </c>
      <c r="AF63" s="20" t="str">
        <f t="shared" si="29"/>
        <v>TB</v>
      </c>
      <c r="AG63" s="16">
        <v>7</v>
      </c>
      <c r="AH63" s="16"/>
      <c r="AI63" s="16">
        <v>8</v>
      </c>
      <c r="AJ63" s="16"/>
      <c r="AK63" s="16">
        <v>4</v>
      </c>
      <c r="AL63" s="16">
        <v>5</v>
      </c>
      <c r="AM63" s="16">
        <v>6</v>
      </c>
      <c r="AN63" s="16"/>
      <c r="AO63" s="16">
        <v>5</v>
      </c>
      <c r="AP63" s="16"/>
      <c r="AQ63" s="16">
        <v>5</v>
      </c>
      <c r="AR63" s="16"/>
      <c r="AS63" s="16">
        <v>6</v>
      </c>
      <c r="AT63" s="16"/>
      <c r="AU63" s="16">
        <v>7</v>
      </c>
      <c r="AV63" s="16"/>
      <c r="AW63" s="16">
        <v>9</v>
      </c>
      <c r="AX63" s="16"/>
      <c r="AY63" s="16">
        <v>5</v>
      </c>
      <c r="AZ63" s="16"/>
      <c r="BA63" s="16">
        <f t="shared" si="30"/>
        <v>139</v>
      </c>
      <c r="BB63" s="34">
        <f t="shared" si="31"/>
        <v>6.043478260869565</v>
      </c>
      <c r="BC63" s="16" t="str">
        <f t="shared" si="32"/>
        <v>TBK</v>
      </c>
      <c r="BD63" s="16">
        <f t="shared" si="33"/>
        <v>142</v>
      </c>
      <c r="BE63" s="34">
        <f t="shared" si="34"/>
        <v>6.173913043478261</v>
      </c>
      <c r="BF63" s="16" t="str">
        <f t="shared" si="35"/>
        <v>TBK</v>
      </c>
      <c r="BG63" s="16">
        <v>7</v>
      </c>
      <c r="BH63" s="16"/>
      <c r="BI63" s="16">
        <v>8</v>
      </c>
      <c r="BJ63" s="16"/>
      <c r="BK63" s="16">
        <v>6</v>
      </c>
      <c r="BL63" s="16"/>
      <c r="BM63" s="16">
        <v>8</v>
      </c>
      <c r="BN63" s="16"/>
      <c r="BO63" s="16">
        <v>5</v>
      </c>
      <c r="BP63" s="16"/>
      <c r="BQ63" s="16">
        <v>8</v>
      </c>
      <c r="BR63" s="16"/>
      <c r="BS63" s="16">
        <v>6</v>
      </c>
      <c r="BT63" s="16"/>
      <c r="BU63" s="16">
        <v>6</v>
      </c>
      <c r="BV63" s="16"/>
      <c r="BW63" s="16">
        <v>7</v>
      </c>
      <c r="BX63" s="16"/>
      <c r="BY63" s="16">
        <v>9</v>
      </c>
      <c r="BZ63" s="16"/>
      <c r="CA63" s="16">
        <v>7</v>
      </c>
      <c r="CB63" s="16"/>
      <c r="CC63" s="16">
        <v>6</v>
      </c>
      <c r="CD63" s="16"/>
      <c r="CE63" s="16">
        <v>7</v>
      </c>
      <c r="CF63" s="16"/>
      <c r="CG63" s="16">
        <v>3</v>
      </c>
      <c r="CH63" s="16">
        <v>7</v>
      </c>
      <c r="CI63" s="16">
        <f t="shared" si="36"/>
        <v>210</v>
      </c>
      <c r="CJ63" s="34">
        <f t="shared" si="37"/>
        <v>6.5625</v>
      </c>
      <c r="CK63" s="16" t="str">
        <f t="shared" si="38"/>
        <v>TBK</v>
      </c>
      <c r="CL63" s="16">
        <f t="shared" si="39"/>
        <v>218</v>
      </c>
      <c r="CM63" s="34">
        <f t="shared" si="40"/>
        <v>6.8125</v>
      </c>
      <c r="CN63" s="16" t="str">
        <f t="shared" si="41"/>
        <v>TBK</v>
      </c>
      <c r="CO63" s="16">
        <f t="shared" si="42"/>
        <v>349</v>
      </c>
      <c r="CP63" s="34">
        <f t="shared" si="43"/>
        <v>6.345454545454546</v>
      </c>
      <c r="CQ63" s="37" t="str">
        <f t="shared" si="44"/>
        <v>TBK</v>
      </c>
      <c r="CR63" s="16">
        <f t="shared" si="45"/>
        <v>360</v>
      </c>
      <c r="CS63" s="34">
        <f t="shared" si="46"/>
        <v>6.545454545454546</v>
      </c>
      <c r="CT63" s="16" t="str">
        <f t="shared" si="47"/>
        <v>TBK</v>
      </c>
    </row>
    <row r="64" spans="1:98" ht="21.75" customHeight="1">
      <c r="A64" s="11">
        <v>55</v>
      </c>
      <c r="B64" s="12" t="s">
        <v>89</v>
      </c>
      <c r="C64" s="24" t="s">
        <v>245</v>
      </c>
      <c r="D64" s="25" t="s">
        <v>135</v>
      </c>
      <c r="E64" s="26" t="s">
        <v>136</v>
      </c>
      <c r="F64" s="27">
        <v>4</v>
      </c>
      <c r="G64" s="21">
        <v>6</v>
      </c>
      <c r="H64" s="21"/>
      <c r="I64" s="21">
        <v>8</v>
      </c>
      <c r="J64" s="21"/>
      <c r="K64" s="21">
        <v>5</v>
      </c>
      <c r="L64" s="21"/>
      <c r="M64" s="21">
        <v>5</v>
      </c>
      <c r="N64" s="21"/>
      <c r="O64" s="21">
        <v>5</v>
      </c>
      <c r="P64" s="21"/>
      <c r="Q64" s="21">
        <v>7</v>
      </c>
      <c r="R64" s="21"/>
      <c r="S64" s="21">
        <v>5</v>
      </c>
      <c r="T64" s="21"/>
      <c r="U64" s="21">
        <v>8</v>
      </c>
      <c r="V64" s="21"/>
      <c r="W64" s="21">
        <v>8</v>
      </c>
      <c r="X64" s="21"/>
      <c r="Y64" s="21">
        <v>6</v>
      </c>
      <c r="Z64" s="21"/>
      <c r="AA64" s="16">
        <f t="shared" si="24"/>
        <v>145</v>
      </c>
      <c r="AB64" s="16">
        <f t="shared" si="25"/>
        <v>6.041666666666667</v>
      </c>
      <c r="AC64" s="20" t="str">
        <f t="shared" si="26"/>
        <v>TBK</v>
      </c>
      <c r="AD64" s="16">
        <f t="shared" si="27"/>
        <v>145</v>
      </c>
      <c r="AE64" s="16">
        <f t="shared" si="28"/>
        <v>6.041666666666667</v>
      </c>
      <c r="AF64" s="20" t="str">
        <f t="shared" si="29"/>
        <v>TBK</v>
      </c>
      <c r="AG64" s="16">
        <v>6</v>
      </c>
      <c r="AH64" s="16"/>
      <c r="AI64" s="16">
        <v>8</v>
      </c>
      <c r="AJ64" s="16"/>
      <c r="AK64" s="16">
        <v>4</v>
      </c>
      <c r="AL64" s="16">
        <v>5</v>
      </c>
      <c r="AM64" s="16">
        <v>6</v>
      </c>
      <c r="AN64" s="16"/>
      <c r="AO64" s="16">
        <v>4</v>
      </c>
      <c r="AP64" s="16">
        <v>7</v>
      </c>
      <c r="AQ64" s="16">
        <v>8</v>
      </c>
      <c r="AR64" s="16"/>
      <c r="AS64" s="16">
        <v>7</v>
      </c>
      <c r="AT64" s="16"/>
      <c r="AU64" s="16">
        <v>5</v>
      </c>
      <c r="AV64" s="16"/>
      <c r="AW64" s="16">
        <v>9</v>
      </c>
      <c r="AX64" s="16"/>
      <c r="AY64" s="16">
        <v>6</v>
      </c>
      <c r="AZ64" s="16"/>
      <c r="BA64" s="16">
        <f t="shared" si="30"/>
        <v>142</v>
      </c>
      <c r="BB64" s="34">
        <f t="shared" si="31"/>
        <v>6.173913043478261</v>
      </c>
      <c r="BC64" s="16" t="str">
        <f t="shared" si="32"/>
        <v>TBK</v>
      </c>
      <c r="BD64" s="16">
        <f t="shared" si="33"/>
        <v>154</v>
      </c>
      <c r="BE64" s="34">
        <f t="shared" si="34"/>
        <v>6.695652173913044</v>
      </c>
      <c r="BF64" s="16" t="str">
        <f t="shared" si="35"/>
        <v>TBK</v>
      </c>
      <c r="BG64" s="16">
        <v>8</v>
      </c>
      <c r="BH64" s="16"/>
      <c r="BI64" s="16">
        <v>8</v>
      </c>
      <c r="BJ64" s="16"/>
      <c r="BK64" s="16">
        <v>4</v>
      </c>
      <c r="BL64" s="16">
        <v>4</v>
      </c>
      <c r="BM64" s="16">
        <v>7</v>
      </c>
      <c r="BN64" s="16"/>
      <c r="BO64" s="16">
        <v>5</v>
      </c>
      <c r="BP64" s="16"/>
      <c r="BQ64" s="16">
        <v>8</v>
      </c>
      <c r="BR64" s="16"/>
      <c r="BS64" s="16">
        <v>6</v>
      </c>
      <c r="BT64" s="16"/>
      <c r="BU64" s="16">
        <v>7</v>
      </c>
      <c r="BV64" s="16"/>
      <c r="BW64" s="16">
        <v>6</v>
      </c>
      <c r="BX64" s="16"/>
      <c r="BY64" s="16">
        <v>8</v>
      </c>
      <c r="BZ64" s="16"/>
      <c r="CA64" s="16">
        <v>4</v>
      </c>
      <c r="CB64" s="16">
        <v>6</v>
      </c>
      <c r="CC64" s="16">
        <v>5</v>
      </c>
      <c r="CD64" s="16"/>
      <c r="CE64" s="16">
        <v>7</v>
      </c>
      <c r="CF64" s="16"/>
      <c r="CG64" s="16">
        <v>2</v>
      </c>
      <c r="CH64" s="16">
        <v>6</v>
      </c>
      <c r="CI64" s="16">
        <f t="shared" si="36"/>
        <v>191</v>
      </c>
      <c r="CJ64" s="34">
        <f t="shared" si="37"/>
        <v>5.96875</v>
      </c>
      <c r="CK64" s="16" t="str">
        <f t="shared" si="38"/>
        <v>TB</v>
      </c>
      <c r="CL64" s="16">
        <f t="shared" si="39"/>
        <v>205</v>
      </c>
      <c r="CM64" s="34">
        <f t="shared" si="40"/>
        <v>6.40625</v>
      </c>
      <c r="CN64" s="16" t="str">
        <f t="shared" si="41"/>
        <v>TBK</v>
      </c>
      <c r="CO64" s="16">
        <f t="shared" si="42"/>
        <v>333</v>
      </c>
      <c r="CP64" s="34">
        <f t="shared" si="43"/>
        <v>6.054545454545455</v>
      </c>
      <c r="CQ64" s="37" t="str">
        <f t="shared" si="44"/>
        <v>TBK</v>
      </c>
      <c r="CR64" s="16">
        <f t="shared" si="45"/>
        <v>359</v>
      </c>
      <c r="CS64" s="34">
        <f t="shared" si="46"/>
        <v>6.527272727272727</v>
      </c>
      <c r="CT64" s="16" t="str">
        <f t="shared" si="47"/>
        <v>TBK</v>
      </c>
    </row>
    <row r="65" spans="1:98" ht="21.75" customHeight="1">
      <c r="A65" s="11">
        <v>56</v>
      </c>
      <c r="B65" s="12" t="s">
        <v>41</v>
      </c>
      <c r="C65" s="24" t="s">
        <v>248</v>
      </c>
      <c r="D65" s="25" t="s">
        <v>146</v>
      </c>
      <c r="E65" s="26" t="s">
        <v>147</v>
      </c>
      <c r="F65" s="27">
        <v>3</v>
      </c>
      <c r="G65" s="21">
        <v>5</v>
      </c>
      <c r="H65" s="21"/>
      <c r="I65" s="21">
        <v>4</v>
      </c>
      <c r="J65" s="21">
        <v>7</v>
      </c>
      <c r="K65" s="21">
        <v>4</v>
      </c>
      <c r="L65" s="28">
        <v>0</v>
      </c>
      <c r="M65" s="21">
        <v>5</v>
      </c>
      <c r="N65" s="21"/>
      <c r="O65" s="21">
        <v>5</v>
      </c>
      <c r="P65" s="21"/>
      <c r="Q65" s="21">
        <v>3</v>
      </c>
      <c r="R65" s="21">
        <v>7</v>
      </c>
      <c r="S65" s="21">
        <v>3</v>
      </c>
      <c r="T65" s="21">
        <v>5</v>
      </c>
      <c r="U65" s="21">
        <v>8</v>
      </c>
      <c r="V65" s="21"/>
      <c r="W65" s="21">
        <v>5</v>
      </c>
      <c r="X65" s="21"/>
      <c r="Y65" s="21">
        <v>6</v>
      </c>
      <c r="Z65" s="21"/>
      <c r="AA65" s="16">
        <f t="shared" si="24"/>
        <v>111</v>
      </c>
      <c r="AB65" s="16">
        <f t="shared" si="25"/>
        <v>4.625</v>
      </c>
      <c r="AC65" s="20" t="str">
        <f t="shared" si="26"/>
        <v>Yếu</v>
      </c>
      <c r="AD65" s="16">
        <f t="shared" si="27"/>
        <v>128</v>
      </c>
      <c r="AE65" s="16">
        <f t="shared" si="28"/>
        <v>5.333333333333333</v>
      </c>
      <c r="AF65" s="20" t="str">
        <f t="shared" si="29"/>
        <v>TB</v>
      </c>
      <c r="AG65" s="16">
        <v>6</v>
      </c>
      <c r="AH65" s="16"/>
      <c r="AI65" s="16">
        <v>5</v>
      </c>
      <c r="AJ65" s="16"/>
      <c r="AK65" s="16">
        <v>4</v>
      </c>
      <c r="AL65" s="16">
        <v>3</v>
      </c>
      <c r="AM65" s="16">
        <v>5</v>
      </c>
      <c r="AN65" s="16"/>
      <c r="AO65" s="16">
        <v>5</v>
      </c>
      <c r="AP65" s="16"/>
      <c r="AQ65" s="16">
        <v>7</v>
      </c>
      <c r="AR65" s="16"/>
      <c r="AS65" s="16">
        <v>7</v>
      </c>
      <c r="AT65" s="16"/>
      <c r="AU65" s="16">
        <v>2</v>
      </c>
      <c r="AV65" s="16">
        <v>8</v>
      </c>
      <c r="AW65" s="16">
        <v>9</v>
      </c>
      <c r="AX65" s="16"/>
      <c r="AY65" s="16">
        <v>8</v>
      </c>
      <c r="AZ65" s="16"/>
      <c r="BA65" s="16">
        <f t="shared" si="30"/>
        <v>141</v>
      </c>
      <c r="BB65" s="34">
        <f t="shared" si="31"/>
        <v>6.130434782608695</v>
      </c>
      <c r="BC65" s="16" t="str">
        <f t="shared" si="32"/>
        <v>TBK</v>
      </c>
      <c r="BD65" s="16">
        <f t="shared" si="33"/>
        <v>147</v>
      </c>
      <c r="BE65" s="34">
        <f t="shared" si="34"/>
        <v>6.391304347826087</v>
      </c>
      <c r="BF65" s="16" t="str">
        <f t="shared" si="35"/>
        <v>TBK</v>
      </c>
      <c r="BG65" s="16">
        <v>6</v>
      </c>
      <c r="BH65" s="16"/>
      <c r="BI65" s="16">
        <v>8</v>
      </c>
      <c r="BJ65" s="16"/>
      <c r="BK65" s="16">
        <v>8</v>
      </c>
      <c r="BL65" s="16"/>
      <c r="BM65" s="16">
        <v>8</v>
      </c>
      <c r="BN65" s="16"/>
      <c r="BO65" s="16">
        <v>7</v>
      </c>
      <c r="BP65" s="16"/>
      <c r="BQ65" s="16">
        <v>8</v>
      </c>
      <c r="BR65" s="16"/>
      <c r="BS65" s="16">
        <v>6</v>
      </c>
      <c r="BT65" s="16"/>
      <c r="BU65" s="16">
        <v>5</v>
      </c>
      <c r="BV65" s="16"/>
      <c r="BW65" s="16">
        <v>6</v>
      </c>
      <c r="BX65" s="16"/>
      <c r="BY65" s="16">
        <v>9</v>
      </c>
      <c r="BZ65" s="16"/>
      <c r="CA65" s="16">
        <v>3</v>
      </c>
      <c r="CB65" s="16">
        <v>6</v>
      </c>
      <c r="CC65" s="16">
        <v>5</v>
      </c>
      <c r="CD65" s="16"/>
      <c r="CE65" s="16">
        <v>6</v>
      </c>
      <c r="CF65" s="16"/>
      <c r="CG65" s="16">
        <v>4</v>
      </c>
      <c r="CH65" s="16">
        <v>6</v>
      </c>
      <c r="CI65" s="16">
        <f t="shared" si="36"/>
        <v>197</v>
      </c>
      <c r="CJ65" s="34">
        <f t="shared" si="37"/>
        <v>6.15625</v>
      </c>
      <c r="CK65" s="16" t="str">
        <f t="shared" si="38"/>
        <v>TBK</v>
      </c>
      <c r="CL65" s="16">
        <f t="shared" si="39"/>
        <v>210</v>
      </c>
      <c r="CM65" s="34">
        <f t="shared" si="40"/>
        <v>6.5625</v>
      </c>
      <c r="CN65" s="16" t="str">
        <f t="shared" si="41"/>
        <v>TBK</v>
      </c>
      <c r="CO65" s="16">
        <f t="shared" si="42"/>
        <v>338</v>
      </c>
      <c r="CP65" s="34">
        <f t="shared" si="43"/>
        <v>6.1454545454545455</v>
      </c>
      <c r="CQ65" s="37" t="str">
        <f t="shared" si="44"/>
        <v>TBK</v>
      </c>
      <c r="CR65" s="16">
        <f t="shared" si="45"/>
        <v>357</v>
      </c>
      <c r="CS65" s="34">
        <f t="shared" si="46"/>
        <v>6.490909090909091</v>
      </c>
      <c r="CT65" s="16" t="str">
        <f t="shared" si="47"/>
        <v>TBK</v>
      </c>
    </row>
    <row r="66" spans="1:98" ht="21.75" customHeight="1">
      <c r="A66" s="11">
        <v>57</v>
      </c>
      <c r="B66" s="12" t="s">
        <v>42</v>
      </c>
      <c r="C66" s="24" t="s">
        <v>251</v>
      </c>
      <c r="D66" s="25" t="s">
        <v>260</v>
      </c>
      <c r="E66" s="26" t="s">
        <v>20</v>
      </c>
      <c r="F66" s="27">
        <v>6</v>
      </c>
      <c r="G66" s="21">
        <v>7</v>
      </c>
      <c r="H66" s="21"/>
      <c r="I66" s="21">
        <v>6</v>
      </c>
      <c r="J66" s="21"/>
      <c r="K66" s="21">
        <v>4</v>
      </c>
      <c r="L66" s="21">
        <v>5</v>
      </c>
      <c r="M66" s="21">
        <v>5</v>
      </c>
      <c r="N66" s="21"/>
      <c r="O66" s="21">
        <v>6</v>
      </c>
      <c r="P66" s="21"/>
      <c r="Q66" s="21">
        <v>7</v>
      </c>
      <c r="R66" s="21"/>
      <c r="S66" s="21">
        <v>2</v>
      </c>
      <c r="T66" s="21">
        <v>5</v>
      </c>
      <c r="U66" s="21">
        <v>6</v>
      </c>
      <c r="V66" s="21"/>
      <c r="W66" s="21">
        <v>6</v>
      </c>
      <c r="X66" s="21"/>
      <c r="Y66" s="21">
        <v>7</v>
      </c>
      <c r="Z66" s="21"/>
      <c r="AA66" s="16">
        <f t="shared" si="24"/>
        <v>124</v>
      </c>
      <c r="AB66" s="16">
        <f t="shared" si="25"/>
        <v>5.166666666666667</v>
      </c>
      <c r="AC66" s="20" t="str">
        <f t="shared" si="26"/>
        <v>TB</v>
      </c>
      <c r="AD66" s="16">
        <f t="shared" si="27"/>
        <v>138</v>
      </c>
      <c r="AE66" s="16">
        <f t="shared" si="28"/>
        <v>5.75</v>
      </c>
      <c r="AF66" s="20" t="str">
        <f t="shared" si="29"/>
        <v>TB</v>
      </c>
      <c r="AG66" s="16">
        <v>7</v>
      </c>
      <c r="AH66" s="16"/>
      <c r="AI66" s="16">
        <v>9</v>
      </c>
      <c r="AJ66" s="16"/>
      <c r="AK66" s="16">
        <v>4</v>
      </c>
      <c r="AL66" s="16">
        <v>5</v>
      </c>
      <c r="AM66" s="16">
        <v>6</v>
      </c>
      <c r="AN66" s="16"/>
      <c r="AO66" s="16">
        <v>6</v>
      </c>
      <c r="AP66" s="16"/>
      <c r="AQ66" s="16">
        <v>7</v>
      </c>
      <c r="AR66" s="16"/>
      <c r="AS66" s="16">
        <v>7</v>
      </c>
      <c r="AT66" s="16"/>
      <c r="AU66" s="16">
        <v>5</v>
      </c>
      <c r="AV66" s="16"/>
      <c r="AW66" s="16">
        <v>9</v>
      </c>
      <c r="AX66" s="16"/>
      <c r="AY66" s="16">
        <v>5</v>
      </c>
      <c r="AZ66" s="16"/>
      <c r="BA66" s="16">
        <f t="shared" si="30"/>
        <v>147</v>
      </c>
      <c r="BB66" s="34">
        <f t="shared" si="31"/>
        <v>6.391304347826087</v>
      </c>
      <c r="BC66" s="16" t="str">
        <f t="shared" si="32"/>
        <v>TBK</v>
      </c>
      <c r="BD66" s="16">
        <f t="shared" si="33"/>
        <v>150</v>
      </c>
      <c r="BE66" s="34">
        <f t="shared" si="34"/>
        <v>6.521739130434782</v>
      </c>
      <c r="BF66" s="16" t="str">
        <f t="shared" si="35"/>
        <v>TBK</v>
      </c>
      <c r="BG66" s="16">
        <v>5</v>
      </c>
      <c r="BH66" s="16"/>
      <c r="BI66" s="16">
        <v>8</v>
      </c>
      <c r="BJ66" s="16"/>
      <c r="BK66" s="16">
        <v>6</v>
      </c>
      <c r="BL66" s="16"/>
      <c r="BM66" s="16">
        <v>8</v>
      </c>
      <c r="BN66" s="16"/>
      <c r="BO66" s="16">
        <v>7</v>
      </c>
      <c r="BP66" s="16"/>
      <c r="BQ66" s="16">
        <v>7</v>
      </c>
      <c r="BR66" s="16"/>
      <c r="BS66" s="16">
        <v>7</v>
      </c>
      <c r="BT66" s="16"/>
      <c r="BU66" s="16">
        <v>6</v>
      </c>
      <c r="BV66" s="16"/>
      <c r="BW66" s="16">
        <v>6</v>
      </c>
      <c r="BX66" s="16"/>
      <c r="BY66" s="16">
        <v>7</v>
      </c>
      <c r="BZ66" s="16"/>
      <c r="CA66" s="16">
        <v>7</v>
      </c>
      <c r="CB66" s="16"/>
      <c r="CC66" s="16">
        <v>6</v>
      </c>
      <c r="CD66" s="16"/>
      <c r="CE66" s="16">
        <v>8</v>
      </c>
      <c r="CF66" s="16"/>
      <c r="CG66" s="16">
        <v>6</v>
      </c>
      <c r="CH66" s="16"/>
      <c r="CI66" s="16">
        <f t="shared" si="36"/>
        <v>207</v>
      </c>
      <c r="CJ66" s="34">
        <f t="shared" si="37"/>
        <v>6.46875</v>
      </c>
      <c r="CK66" s="16" t="str">
        <f t="shared" si="38"/>
        <v>TBK</v>
      </c>
      <c r="CL66" s="16">
        <f t="shared" si="39"/>
        <v>207</v>
      </c>
      <c r="CM66" s="34">
        <f t="shared" si="40"/>
        <v>6.46875</v>
      </c>
      <c r="CN66" s="16" t="str">
        <f t="shared" si="41"/>
        <v>TBK</v>
      </c>
      <c r="CO66" s="16">
        <f t="shared" si="42"/>
        <v>354</v>
      </c>
      <c r="CP66" s="34">
        <f t="shared" si="43"/>
        <v>6.4363636363636365</v>
      </c>
      <c r="CQ66" s="37" t="str">
        <f t="shared" si="44"/>
        <v>TBK</v>
      </c>
      <c r="CR66" s="16">
        <f t="shared" si="45"/>
        <v>357</v>
      </c>
      <c r="CS66" s="34">
        <f t="shared" si="46"/>
        <v>6.490909090909091</v>
      </c>
      <c r="CT66" s="16" t="str">
        <f t="shared" si="47"/>
        <v>TBK</v>
      </c>
    </row>
    <row r="67" spans="1:98" ht="21.75" customHeight="1">
      <c r="A67" s="11">
        <v>58</v>
      </c>
      <c r="B67" s="12"/>
      <c r="C67" s="24" t="s">
        <v>253</v>
      </c>
      <c r="D67" s="25" t="s">
        <v>9</v>
      </c>
      <c r="E67" s="26" t="s">
        <v>186</v>
      </c>
      <c r="F67" s="27">
        <v>2</v>
      </c>
      <c r="G67" s="21">
        <v>7</v>
      </c>
      <c r="H67" s="21"/>
      <c r="I67" s="21">
        <v>9</v>
      </c>
      <c r="J67" s="21"/>
      <c r="K67" s="21">
        <v>5</v>
      </c>
      <c r="L67" s="21"/>
      <c r="M67" s="21">
        <v>5</v>
      </c>
      <c r="N67" s="21"/>
      <c r="O67" s="21">
        <v>7</v>
      </c>
      <c r="P67" s="21"/>
      <c r="Q67" s="21">
        <v>4</v>
      </c>
      <c r="R67" s="21">
        <v>7</v>
      </c>
      <c r="S67" s="21">
        <v>5</v>
      </c>
      <c r="T67" s="21"/>
      <c r="U67" s="21">
        <v>9</v>
      </c>
      <c r="V67" s="21"/>
      <c r="W67" s="21">
        <v>7</v>
      </c>
      <c r="X67" s="21"/>
      <c r="Y67" s="21">
        <v>7</v>
      </c>
      <c r="Z67" s="21"/>
      <c r="AA67" s="16">
        <f t="shared" si="24"/>
        <v>146</v>
      </c>
      <c r="AB67" s="16">
        <f t="shared" si="25"/>
        <v>6.083333333333333</v>
      </c>
      <c r="AC67" s="20" t="str">
        <f t="shared" si="26"/>
        <v>TBK</v>
      </c>
      <c r="AD67" s="16">
        <f t="shared" si="27"/>
        <v>152</v>
      </c>
      <c r="AE67" s="16">
        <f t="shared" si="28"/>
        <v>6.333333333333333</v>
      </c>
      <c r="AF67" s="20" t="str">
        <f t="shared" si="29"/>
        <v>TBK</v>
      </c>
      <c r="AG67" s="16">
        <v>7</v>
      </c>
      <c r="AH67" s="16"/>
      <c r="AI67" s="16">
        <v>8</v>
      </c>
      <c r="AJ67" s="16"/>
      <c r="AK67" s="16">
        <v>5</v>
      </c>
      <c r="AL67" s="16"/>
      <c r="AM67" s="16">
        <v>6</v>
      </c>
      <c r="AN67" s="16"/>
      <c r="AO67" s="16">
        <v>6</v>
      </c>
      <c r="AP67" s="16"/>
      <c r="AQ67" s="16">
        <v>8</v>
      </c>
      <c r="AR67" s="16"/>
      <c r="AS67" s="16">
        <v>6</v>
      </c>
      <c r="AT67" s="16"/>
      <c r="AU67" s="16">
        <v>6</v>
      </c>
      <c r="AV67" s="16"/>
      <c r="AW67" s="16">
        <v>9</v>
      </c>
      <c r="AX67" s="16"/>
      <c r="AY67" s="16">
        <v>6</v>
      </c>
      <c r="AZ67" s="16"/>
      <c r="BA67" s="16">
        <f t="shared" si="30"/>
        <v>153</v>
      </c>
      <c r="BB67" s="34">
        <f t="shared" si="31"/>
        <v>6.6521739130434785</v>
      </c>
      <c r="BC67" s="16" t="str">
        <f t="shared" si="32"/>
        <v>TBK</v>
      </c>
      <c r="BD67" s="16">
        <f t="shared" si="33"/>
        <v>153</v>
      </c>
      <c r="BE67" s="34">
        <f t="shared" si="34"/>
        <v>6.6521739130434785</v>
      </c>
      <c r="BF67" s="16" t="str">
        <f t="shared" si="35"/>
        <v>TBK</v>
      </c>
      <c r="BG67" s="16">
        <v>7</v>
      </c>
      <c r="BH67" s="16"/>
      <c r="BI67" s="16">
        <v>9</v>
      </c>
      <c r="BJ67" s="16"/>
      <c r="BK67" s="16">
        <v>4</v>
      </c>
      <c r="BL67" s="16">
        <v>5</v>
      </c>
      <c r="BM67" s="16">
        <v>4</v>
      </c>
      <c r="BN67" s="16">
        <v>6</v>
      </c>
      <c r="BO67" s="16">
        <v>7</v>
      </c>
      <c r="BP67" s="16"/>
      <c r="BQ67" s="16">
        <v>7</v>
      </c>
      <c r="BR67" s="16"/>
      <c r="BS67" s="16">
        <v>6</v>
      </c>
      <c r="BT67" s="16"/>
      <c r="BU67" s="16">
        <v>5</v>
      </c>
      <c r="BV67" s="16"/>
      <c r="BW67" s="16">
        <v>5</v>
      </c>
      <c r="BX67" s="16"/>
      <c r="BY67" s="16">
        <v>7</v>
      </c>
      <c r="BZ67" s="16"/>
      <c r="CA67" s="16">
        <v>7</v>
      </c>
      <c r="CB67" s="16"/>
      <c r="CC67" s="16">
        <v>6</v>
      </c>
      <c r="CD67" s="16"/>
      <c r="CE67" s="16">
        <v>8</v>
      </c>
      <c r="CF67" s="16"/>
      <c r="CG67" s="16">
        <v>6</v>
      </c>
      <c r="CH67" s="16"/>
      <c r="CI67" s="16">
        <f t="shared" si="36"/>
        <v>199</v>
      </c>
      <c r="CJ67" s="34">
        <f t="shared" si="37"/>
        <v>6.21875</v>
      </c>
      <c r="CK67" s="16" t="str">
        <f t="shared" si="38"/>
        <v>TBK</v>
      </c>
      <c r="CL67" s="16">
        <f t="shared" si="39"/>
        <v>203</v>
      </c>
      <c r="CM67" s="34">
        <f t="shared" si="40"/>
        <v>6.34375</v>
      </c>
      <c r="CN67" s="16" t="str">
        <f t="shared" si="41"/>
        <v>TBK</v>
      </c>
      <c r="CO67" s="16">
        <f t="shared" si="42"/>
        <v>352</v>
      </c>
      <c r="CP67" s="34">
        <f t="shared" si="43"/>
        <v>6.4</v>
      </c>
      <c r="CQ67" s="37" t="str">
        <f t="shared" si="44"/>
        <v>TBK</v>
      </c>
      <c r="CR67" s="16">
        <f t="shared" si="45"/>
        <v>356</v>
      </c>
      <c r="CS67" s="34">
        <f t="shared" si="46"/>
        <v>6.472727272727273</v>
      </c>
      <c r="CT67" s="16" t="str">
        <f t="shared" si="47"/>
        <v>TBK</v>
      </c>
    </row>
    <row r="68" spans="1:98" ht="21.75" customHeight="1">
      <c r="A68" s="11">
        <v>59</v>
      </c>
      <c r="B68" s="12"/>
      <c r="C68" s="24" t="s">
        <v>256</v>
      </c>
      <c r="D68" s="25" t="s">
        <v>155</v>
      </c>
      <c r="E68" s="26" t="s">
        <v>156</v>
      </c>
      <c r="F68" s="27">
        <v>5</v>
      </c>
      <c r="G68" s="21">
        <v>6</v>
      </c>
      <c r="H68" s="21"/>
      <c r="I68" s="21">
        <v>9</v>
      </c>
      <c r="J68" s="21"/>
      <c r="K68" s="21">
        <v>6</v>
      </c>
      <c r="L68" s="21"/>
      <c r="M68" s="21">
        <v>5</v>
      </c>
      <c r="N68" s="21"/>
      <c r="O68" s="21">
        <v>6</v>
      </c>
      <c r="P68" s="21"/>
      <c r="Q68" s="21">
        <v>7</v>
      </c>
      <c r="R68" s="21"/>
      <c r="S68" s="21">
        <v>3</v>
      </c>
      <c r="T68" s="21">
        <v>5</v>
      </c>
      <c r="U68" s="21">
        <v>7</v>
      </c>
      <c r="V68" s="21"/>
      <c r="W68" s="21">
        <v>8</v>
      </c>
      <c r="X68" s="21"/>
      <c r="Y68" s="21">
        <v>8</v>
      </c>
      <c r="Z68" s="21"/>
      <c r="AA68" s="16">
        <f t="shared" si="24"/>
        <v>147</v>
      </c>
      <c r="AB68" s="16">
        <f t="shared" si="25"/>
        <v>6.125</v>
      </c>
      <c r="AC68" s="20" t="str">
        <f t="shared" si="26"/>
        <v>TBK</v>
      </c>
      <c r="AD68" s="16">
        <f t="shared" si="27"/>
        <v>153</v>
      </c>
      <c r="AE68" s="16">
        <f t="shared" si="28"/>
        <v>6.375</v>
      </c>
      <c r="AF68" s="20" t="str">
        <f t="shared" si="29"/>
        <v>TBK</v>
      </c>
      <c r="AG68" s="16">
        <v>7</v>
      </c>
      <c r="AH68" s="16"/>
      <c r="AI68" s="16">
        <v>8</v>
      </c>
      <c r="AJ68" s="16"/>
      <c r="AK68" s="16">
        <v>5</v>
      </c>
      <c r="AL68" s="16"/>
      <c r="AM68" s="16">
        <v>6</v>
      </c>
      <c r="AN68" s="16"/>
      <c r="AO68" s="16">
        <v>5</v>
      </c>
      <c r="AP68" s="16"/>
      <c r="AQ68" s="16">
        <v>7</v>
      </c>
      <c r="AR68" s="16"/>
      <c r="AS68" s="16">
        <v>7</v>
      </c>
      <c r="AT68" s="16"/>
      <c r="AU68" s="16">
        <v>6</v>
      </c>
      <c r="AV68" s="16"/>
      <c r="AW68" s="16">
        <v>9</v>
      </c>
      <c r="AX68" s="16"/>
      <c r="AY68" s="16">
        <v>6</v>
      </c>
      <c r="AZ68" s="16"/>
      <c r="BA68" s="16">
        <f t="shared" si="30"/>
        <v>150</v>
      </c>
      <c r="BB68" s="34">
        <f t="shared" si="31"/>
        <v>6.521739130434782</v>
      </c>
      <c r="BC68" s="16" t="str">
        <f t="shared" si="32"/>
        <v>TBK</v>
      </c>
      <c r="BD68" s="16">
        <f t="shared" si="33"/>
        <v>150</v>
      </c>
      <c r="BE68" s="34">
        <f t="shared" si="34"/>
        <v>6.521739130434782</v>
      </c>
      <c r="BF68" s="16" t="str">
        <f t="shared" si="35"/>
        <v>TBK</v>
      </c>
      <c r="BG68" s="16">
        <v>7</v>
      </c>
      <c r="BH68" s="16"/>
      <c r="BI68" s="16">
        <v>7</v>
      </c>
      <c r="BJ68" s="16"/>
      <c r="BK68" s="16">
        <v>5</v>
      </c>
      <c r="BL68" s="16"/>
      <c r="BM68" s="16">
        <v>6</v>
      </c>
      <c r="BN68" s="16"/>
      <c r="BO68" s="16">
        <v>5</v>
      </c>
      <c r="BP68" s="16"/>
      <c r="BQ68" s="16">
        <v>7</v>
      </c>
      <c r="BR68" s="16"/>
      <c r="BS68" s="16">
        <v>6</v>
      </c>
      <c r="BT68" s="16"/>
      <c r="BU68" s="16">
        <v>6</v>
      </c>
      <c r="BV68" s="16"/>
      <c r="BW68" s="16">
        <v>7</v>
      </c>
      <c r="BX68" s="16"/>
      <c r="BY68" s="16">
        <v>8</v>
      </c>
      <c r="BZ68" s="16"/>
      <c r="CA68" s="16">
        <v>7</v>
      </c>
      <c r="CB68" s="16"/>
      <c r="CC68" s="16">
        <v>6</v>
      </c>
      <c r="CD68" s="16"/>
      <c r="CE68" s="16">
        <v>7</v>
      </c>
      <c r="CF68" s="16"/>
      <c r="CG68" s="16">
        <v>5</v>
      </c>
      <c r="CH68" s="16"/>
      <c r="CI68" s="16">
        <f t="shared" si="36"/>
        <v>205</v>
      </c>
      <c r="CJ68" s="34">
        <f t="shared" si="37"/>
        <v>6.40625</v>
      </c>
      <c r="CK68" s="16" t="str">
        <f t="shared" si="38"/>
        <v>TBK</v>
      </c>
      <c r="CL68" s="16">
        <f t="shared" si="39"/>
        <v>205</v>
      </c>
      <c r="CM68" s="34">
        <f t="shared" si="40"/>
        <v>6.40625</v>
      </c>
      <c r="CN68" s="16" t="str">
        <f t="shared" si="41"/>
        <v>TBK</v>
      </c>
      <c r="CO68" s="16">
        <f t="shared" si="42"/>
        <v>355</v>
      </c>
      <c r="CP68" s="34">
        <f t="shared" si="43"/>
        <v>6.454545454545454</v>
      </c>
      <c r="CQ68" s="37" t="str">
        <f t="shared" si="44"/>
        <v>TBK</v>
      </c>
      <c r="CR68" s="16">
        <f t="shared" si="45"/>
        <v>355</v>
      </c>
      <c r="CS68" s="34">
        <f t="shared" si="46"/>
        <v>6.454545454545454</v>
      </c>
      <c r="CT68" s="16" t="str">
        <f t="shared" si="47"/>
        <v>TBK</v>
      </c>
    </row>
    <row r="69" spans="1:98" ht="21.75" customHeight="1">
      <c r="A69" s="11">
        <v>60</v>
      </c>
      <c r="B69" s="12"/>
      <c r="C69" s="24" t="s">
        <v>258</v>
      </c>
      <c r="D69" s="25" t="s">
        <v>2</v>
      </c>
      <c r="E69" s="26" t="s">
        <v>195</v>
      </c>
      <c r="F69" s="27">
        <v>5</v>
      </c>
      <c r="G69" s="21">
        <v>6</v>
      </c>
      <c r="H69" s="21"/>
      <c r="I69" s="21">
        <v>5</v>
      </c>
      <c r="J69" s="21"/>
      <c r="K69" s="21">
        <v>5</v>
      </c>
      <c r="L69" s="21"/>
      <c r="M69" s="21">
        <v>6</v>
      </c>
      <c r="N69" s="21"/>
      <c r="O69" s="21">
        <v>5</v>
      </c>
      <c r="P69" s="21"/>
      <c r="Q69" s="21">
        <v>5</v>
      </c>
      <c r="R69" s="21"/>
      <c r="S69" s="21">
        <v>6</v>
      </c>
      <c r="T69" s="21"/>
      <c r="U69" s="21">
        <v>8</v>
      </c>
      <c r="V69" s="21"/>
      <c r="W69" s="21">
        <v>7</v>
      </c>
      <c r="X69" s="21"/>
      <c r="Y69" s="21">
        <v>7</v>
      </c>
      <c r="Z69" s="21"/>
      <c r="AA69" s="16">
        <f t="shared" si="24"/>
        <v>142</v>
      </c>
      <c r="AB69" s="16">
        <f t="shared" si="25"/>
        <v>5.916666666666667</v>
      </c>
      <c r="AC69" s="20" t="str">
        <f t="shared" si="26"/>
        <v>TB</v>
      </c>
      <c r="AD69" s="16">
        <f t="shared" si="27"/>
        <v>142</v>
      </c>
      <c r="AE69" s="16">
        <f t="shared" si="28"/>
        <v>5.916666666666667</v>
      </c>
      <c r="AF69" s="20" t="str">
        <f t="shared" si="29"/>
        <v>TB</v>
      </c>
      <c r="AG69" s="16">
        <v>7</v>
      </c>
      <c r="AH69" s="16"/>
      <c r="AI69" s="16">
        <v>6</v>
      </c>
      <c r="AJ69" s="16"/>
      <c r="AK69" s="16">
        <v>5</v>
      </c>
      <c r="AL69" s="16"/>
      <c r="AM69" s="16">
        <v>3</v>
      </c>
      <c r="AN69" s="16">
        <v>5</v>
      </c>
      <c r="AO69" s="16">
        <v>5</v>
      </c>
      <c r="AP69" s="16"/>
      <c r="AQ69" s="16">
        <v>8</v>
      </c>
      <c r="AR69" s="16"/>
      <c r="AS69" s="16">
        <v>6</v>
      </c>
      <c r="AT69" s="16"/>
      <c r="AU69" s="16">
        <v>4</v>
      </c>
      <c r="AV69" s="16">
        <v>6</v>
      </c>
      <c r="AW69" s="16">
        <v>9</v>
      </c>
      <c r="AX69" s="16"/>
      <c r="AY69" s="16">
        <v>5</v>
      </c>
      <c r="AZ69" s="16"/>
      <c r="BA69" s="16">
        <f t="shared" si="30"/>
        <v>137</v>
      </c>
      <c r="BB69" s="34">
        <f t="shared" si="31"/>
        <v>5.956521739130435</v>
      </c>
      <c r="BC69" s="16" t="str">
        <f t="shared" si="32"/>
        <v>TB</v>
      </c>
      <c r="BD69" s="16">
        <f t="shared" si="33"/>
        <v>143</v>
      </c>
      <c r="BE69" s="34">
        <f t="shared" si="34"/>
        <v>6.217391304347826</v>
      </c>
      <c r="BF69" s="16" t="str">
        <f t="shared" si="35"/>
        <v>TBK</v>
      </c>
      <c r="BG69" s="16">
        <v>8</v>
      </c>
      <c r="BH69" s="16"/>
      <c r="BI69" s="16">
        <v>7</v>
      </c>
      <c r="BJ69" s="16"/>
      <c r="BK69" s="16">
        <v>8</v>
      </c>
      <c r="BL69" s="16"/>
      <c r="BM69" s="16">
        <v>8</v>
      </c>
      <c r="BN69" s="16"/>
      <c r="BO69" s="16">
        <v>6</v>
      </c>
      <c r="BP69" s="16"/>
      <c r="BQ69" s="16">
        <v>8</v>
      </c>
      <c r="BR69" s="16"/>
      <c r="BS69" s="16">
        <v>5</v>
      </c>
      <c r="BT69" s="16"/>
      <c r="BU69" s="16">
        <v>6</v>
      </c>
      <c r="BV69" s="16"/>
      <c r="BW69" s="16">
        <v>5</v>
      </c>
      <c r="BX69" s="16"/>
      <c r="BY69" s="16">
        <v>9</v>
      </c>
      <c r="BZ69" s="16"/>
      <c r="CA69" s="16">
        <v>7</v>
      </c>
      <c r="CB69" s="16"/>
      <c r="CC69" s="16">
        <v>5</v>
      </c>
      <c r="CD69" s="16"/>
      <c r="CE69" s="16">
        <v>8</v>
      </c>
      <c r="CF69" s="16"/>
      <c r="CG69" s="16">
        <v>5</v>
      </c>
      <c r="CH69" s="16"/>
      <c r="CI69" s="16">
        <f t="shared" si="36"/>
        <v>212</v>
      </c>
      <c r="CJ69" s="34">
        <f t="shared" si="37"/>
        <v>6.625</v>
      </c>
      <c r="CK69" s="16" t="str">
        <f t="shared" si="38"/>
        <v>TBK</v>
      </c>
      <c r="CL69" s="16">
        <f t="shared" si="39"/>
        <v>212</v>
      </c>
      <c r="CM69" s="34">
        <f t="shared" si="40"/>
        <v>6.625</v>
      </c>
      <c r="CN69" s="16" t="str">
        <f t="shared" si="41"/>
        <v>TBK</v>
      </c>
      <c r="CO69" s="16">
        <f t="shared" si="42"/>
        <v>349</v>
      </c>
      <c r="CP69" s="34">
        <f t="shared" si="43"/>
        <v>6.345454545454546</v>
      </c>
      <c r="CQ69" s="37" t="str">
        <f t="shared" si="44"/>
        <v>TBK</v>
      </c>
      <c r="CR69" s="16">
        <f t="shared" si="45"/>
        <v>355</v>
      </c>
      <c r="CS69" s="34">
        <f t="shared" si="46"/>
        <v>6.454545454545454</v>
      </c>
      <c r="CT69" s="16" t="str">
        <f t="shared" si="47"/>
        <v>TBK</v>
      </c>
    </row>
    <row r="70" spans="1:98" ht="21.75" customHeight="1">
      <c r="A70" s="11">
        <v>61</v>
      </c>
      <c r="B70" s="12"/>
      <c r="C70" s="24" t="s">
        <v>259</v>
      </c>
      <c r="D70" s="25" t="s">
        <v>175</v>
      </c>
      <c r="E70" s="26" t="s">
        <v>176</v>
      </c>
      <c r="F70" s="27">
        <v>2</v>
      </c>
      <c r="G70" s="21">
        <v>7</v>
      </c>
      <c r="H70" s="21"/>
      <c r="I70" s="21">
        <v>8</v>
      </c>
      <c r="J70" s="21"/>
      <c r="K70" s="21">
        <v>3</v>
      </c>
      <c r="L70" s="21">
        <v>3</v>
      </c>
      <c r="M70" s="21">
        <v>6</v>
      </c>
      <c r="N70" s="21"/>
      <c r="O70" s="21">
        <v>6</v>
      </c>
      <c r="P70" s="21"/>
      <c r="Q70" s="21">
        <v>8</v>
      </c>
      <c r="R70" s="21"/>
      <c r="S70" s="21">
        <v>4</v>
      </c>
      <c r="T70" s="21">
        <v>5</v>
      </c>
      <c r="U70" s="21">
        <v>8</v>
      </c>
      <c r="V70" s="21"/>
      <c r="W70" s="21">
        <v>9</v>
      </c>
      <c r="X70" s="21"/>
      <c r="Y70" s="21">
        <v>8</v>
      </c>
      <c r="Z70" s="21"/>
      <c r="AA70" s="16">
        <f t="shared" si="24"/>
        <v>146</v>
      </c>
      <c r="AB70" s="16">
        <f t="shared" si="25"/>
        <v>6.083333333333333</v>
      </c>
      <c r="AC70" s="20" t="str">
        <f t="shared" si="26"/>
        <v>TBK</v>
      </c>
      <c r="AD70" s="16">
        <f t="shared" si="27"/>
        <v>149</v>
      </c>
      <c r="AE70" s="16">
        <f t="shared" si="28"/>
        <v>6.208333333333333</v>
      </c>
      <c r="AF70" s="20" t="str">
        <f t="shared" si="29"/>
        <v>TBK</v>
      </c>
      <c r="AG70" s="16">
        <v>6</v>
      </c>
      <c r="AH70" s="16"/>
      <c r="AI70" s="16">
        <v>9</v>
      </c>
      <c r="AJ70" s="16"/>
      <c r="AK70" s="16">
        <v>4</v>
      </c>
      <c r="AL70" s="16">
        <v>6</v>
      </c>
      <c r="AM70" s="16">
        <v>6</v>
      </c>
      <c r="AN70" s="16"/>
      <c r="AO70" s="16">
        <v>4</v>
      </c>
      <c r="AP70" s="16">
        <v>5</v>
      </c>
      <c r="AQ70" s="16">
        <v>8</v>
      </c>
      <c r="AR70" s="16"/>
      <c r="AS70" s="16">
        <v>6</v>
      </c>
      <c r="AT70" s="16"/>
      <c r="AU70" s="16">
        <v>4</v>
      </c>
      <c r="AV70" s="16">
        <v>4</v>
      </c>
      <c r="AW70" s="16">
        <v>9</v>
      </c>
      <c r="AX70" s="16"/>
      <c r="AY70" s="16">
        <v>3</v>
      </c>
      <c r="AZ70" s="16">
        <v>7</v>
      </c>
      <c r="BA70" s="16">
        <f t="shared" si="30"/>
        <v>131</v>
      </c>
      <c r="BB70" s="34">
        <f t="shared" si="31"/>
        <v>5.695652173913044</v>
      </c>
      <c r="BC70" s="16" t="str">
        <f t="shared" si="32"/>
        <v>TB</v>
      </c>
      <c r="BD70" s="16">
        <f t="shared" si="33"/>
        <v>152</v>
      </c>
      <c r="BE70" s="34">
        <f t="shared" si="34"/>
        <v>6.608695652173913</v>
      </c>
      <c r="BF70" s="16" t="str">
        <f t="shared" si="35"/>
        <v>TBK</v>
      </c>
      <c r="BG70" s="16">
        <v>7</v>
      </c>
      <c r="BH70" s="16"/>
      <c r="BI70" s="16">
        <v>7</v>
      </c>
      <c r="BJ70" s="16"/>
      <c r="BK70" s="16">
        <v>5</v>
      </c>
      <c r="BL70" s="16"/>
      <c r="BM70" s="16">
        <v>6</v>
      </c>
      <c r="BN70" s="16"/>
      <c r="BO70" s="16">
        <v>5</v>
      </c>
      <c r="BP70" s="16"/>
      <c r="BQ70" s="16">
        <v>8</v>
      </c>
      <c r="BR70" s="16"/>
      <c r="BS70" s="16">
        <v>4</v>
      </c>
      <c r="BT70" s="16">
        <v>6</v>
      </c>
      <c r="BU70" s="16">
        <v>5</v>
      </c>
      <c r="BV70" s="16"/>
      <c r="BW70" s="16">
        <v>7</v>
      </c>
      <c r="BX70" s="16"/>
      <c r="BY70" s="16">
        <v>7</v>
      </c>
      <c r="BZ70" s="16"/>
      <c r="CA70" s="16">
        <v>4</v>
      </c>
      <c r="CB70" s="16">
        <v>7</v>
      </c>
      <c r="CC70" s="16">
        <v>6</v>
      </c>
      <c r="CD70" s="16"/>
      <c r="CE70" s="16">
        <v>8</v>
      </c>
      <c r="CF70" s="16"/>
      <c r="CG70" s="16">
        <v>5</v>
      </c>
      <c r="CH70" s="16"/>
      <c r="CI70" s="16">
        <f t="shared" si="36"/>
        <v>187</v>
      </c>
      <c r="CJ70" s="34">
        <f t="shared" si="37"/>
        <v>5.84375</v>
      </c>
      <c r="CK70" s="16" t="str">
        <f t="shared" si="38"/>
        <v>TB</v>
      </c>
      <c r="CL70" s="16">
        <f t="shared" si="39"/>
        <v>202</v>
      </c>
      <c r="CM70" s="34">
        <f t="shared" si="40"/>
        <v>6.3125</v>
      </c>
      <c r="CN70" s="16" t="str">
        <f t="shared" si="41"/>
        <v>TBK</v>
      </c>
      <c r="CO70" s="16">
        <f t="shared" si="42"/>
        <v>318</v>
      </c>
      <c r="CP70" s="34">
        <f t="shared" si="43"/>
        <v>5.781818181818182</v>
      </c>
      <c r="CQ70" s="37" t="str">
        <f t="shared" si="44"/>
        <v>TB</v>
      </c>
      <c r="CR70" s="16">
        <f t="shared" si="45"/>
        <v>354</v>
      </c>
      <c r="CS70" s="34">
        <f t="shared" si="46"/>
        <v>6.4363636363636365</v>
      </c>
      <c r="CT70" s="16" t="str">
        <f t="shared" si="47"/>
        <v>TBK</v>
      </c>
    </row>
    <row r="71" spans="1:98" ht="21.75" customHeight="1">
      <c r="A71" s="11">
        <v>62</v>
      </c>
      <c r="B71" s="12"/>
      <c r="C71" s="24" t="s">
        <v>261</v>
      </c>
      <c r="D71" s="25" t="s">
        <v>10</v>
      </c>
      <c r="E71" s="26" t="s">
        <v>257</v>
      </c>
      <c r="F71" s="27">
        <v>3</v>
      </c>
      <c r="G71" s="21">
        <v>6</v>
      </c>
      <c r="H71" s="21"/>
      <c r="I71" s="21">
        <v>1</v>
      </c>
      <c r="J71" s="21">
        <v>8</v>
      </c>
      <c r="K71" s="21">
        <v>5</v>
      </c>
      <c r="L71" s="21"/>
      <c r="M71" s="21">
        <v>9</v>
      </c>
      <c r="N71" s="21"/>
      <c r="O71" s="21">
        <v>5</v>
      </c>
      <c r="P71" s="21"/>
      <c r="Q71" s="21">
        <v>6</v>
      </c>
      <c r="R71" s="21"/>
      <c r="S71" s="21">
        <v>5</v>
      </c>
      <c r="T71" s="21"/>
      <c r="U71" s="21">
        <v>6</v>
      </c>
      <c r="V71" s="21"/>
      <c r="W71" s="21">
        <v>6</v>
      </c>
      <c r="X71" s="21"/>
      <c r="Y71" s="21">
        <v>8</v>
      </c>
      <c r="Z71" s="21"/>
      <c r="AA71" s="16">
        <f t="shared" si="24"/>
        <v>140</v>
      </c>
      <c r="AB71" s="16">
        <f t="shared" si="25"/>
        <v>5.833333333333333</v>
      </c>
      <c r="AC71" s="20" t="str">
        <f t="shared" si="26"/>
        <v>TB</v>
      </c>
      <c r="AD71" s="16">
        <f t="shared" si="27"/>
        <v>147</v>
      </c>
      <c r="AE71" s="16">
        <f t="shared" si="28"/>
        <v>6.125</v>
      </c>
      <c r="AF71" s="20" t="str">
        <f t="shared" si="29"/>
        <v>TBK</v>
      </c>
      <c r="AG71" s="16">
        <v>6</v>
      </c>
      <c r="AH71" s="16"/>
      <c r="AI71" s="16">
        <v>6</v>
      </c>
      <c r="AJ71" s="16"/>
      <c r="AK71" s="16">
        <v>3</v>
      </c>
      <c r="AL71" s="16">
        <v>4</v>
      </c>
      <c r="AM71" s="16">
        <v>6</v>
      </c>
      <c r="AN71" s="16"/>
      <c r="AO71" s="16">
        <v>5</v>
      </c>
      <c r="AP71" s="16"/>
      <c r="AQ71" s="16">
        <v>7</v>
      </c>
      <c r="AR71" s="16"/>
      <c r="AS71" s="16">
        <v>6</v>
      </c>
      <c r="AT71" s="16"/>
      <c r="AU71" s="16">
        <v>2</v>
      </c>
      <c r="AV71" s="16">
        <v>7</v>
      </c>
      <c r="AW71" s="16">
        <v>8</v>
      </c>
      <c r="AX71" s="16"/>
      <c r="AY71" s="16">
        <v>5</v>
      </c>
      <c r="AZ71" s="16"/>
      <c r="BA71" s="16">
        <f t="shared" si="30"/>
        <v>127</v>
      </c>
      <c r="BB71" s="34">
        <f t="shared" si="31"/>
        <v>5.521739130434782</v>
      </c>
      <c r="BC71" s="16" t="str">
        <f t="shared" si="32"/>
        <v>TB</v>
      </c>
      <c r="BD71" s="16">
        <f t="shared" si="33"/>
        <v>135</v>
      </c>
      <c r="BE71" s="34">
        <f t="shared" si="34"/>
        <v>5.869565217391305</v>
      </c>
      <c r="BF71" s="16" t="str">
        <f t="shared" si="35"/>
        <v>TB</v>
      </c>
      <c r="BG71" s="16">
        <v>8</v>
      </c>
      <c r="BH71" s="16"/>
      <c r="BI71" s="16">
        <v>9</v>
      </c>
      <c r="BJ71" s="16"/>
      <c r="BK71" s="16">
        <v>8</v>
      </c>
      <c r="BL71" s="16"/>
      <c r="BM71" s="16">
        <v>7</v>
      </c>
      <c r="BN71" s="16"/>
      <c r="BO71" s="16">
        <v>7</v>
      </c>
      <c r="BP71" s="16"/>
      <c r="BQ71" s="16">
        <v>7</v>
      </c>
      <c r="BR71" s="16"/>
      <c r="BS71" s="16">
        <v>6</v>
      </c>
      <c r="BT71" s="16"/>
      <c r="BU71" s="16">
        <v>5</v>
      </c>
      <c r="BV71" s="16"/>
      <c r="BW71" s="16">
        <v>7</v>
      </c>
      <c r="BX71" s="16"/>
      <c r="BY71" s="16">
        <v>8</v>
      </c>
      <c r="BZ71" s="16"/>
      <c r="CA71" s="16">
        <v>6</v>
      </c>
      <c r="CB71" s="16"/>
      <c r="CC71" s="16">
        <v>6</v>
      </c>
      <c r="CD71" s="16"/>
      <c r="CE71" s="16">
        <v>7</v>
      </c>
      <c r="CF71" s="16"/>
      <c r="CG71" s="16">
        <v>5</v>
      </c>
      <c r="CH71" s="16"/>
      <c r="CI71" s="16">
        <f t="shared" si="36"/>
        <v>219</v>
      </c>
      <c r="CJ71" s="34">
        <f t="shared" si="37"/>
        <v>6.84375</v>
      </c>
      <c r="CK71" s="16" t="str">
        <f t="shared" si="38"/>
        <v>TBK</v>
      </c>
      <c r="CL71" s="16">
        <f t="shared" si="39"/>
        <v>219</v>
      </c>
      <c r="CM71" s="34">
        <f t="shared" si="40"/>
        <v>6.84375</v>
      </c>
      <c r="CN71" s="16" t="str">
        <f t="shared" si="41"/>
        <v>TBK</v>
      </c>
      <c r="CO71" s="16">
        <f t="shared" si="42"/>
        <v>346</v>
      </c>
      <c r="CP71" s="34">
        <f t="shared" si="43"/>
        <v>6.290909090909091</v>
      </c>
      <c r="CQ71" s="37" t="str">
        <f t="shared" si="44"/>
        <v>TBK</v>
      </c>
      <c r="CR71" s="16">
        <f t="shared" si="45"/>
        <v>354</v>
      </c>
      <c r="CS71" s="34">
        <f t="shared" si="46"/>
        <v>6.4363636363636365</v>
      </c>
      <c r="CT71" s="16" t="str">
        <f t="shared" si="47"/>
        <v>TBK</v>
      </c>
    </row>
    <row r="72" spans="1:98" ht="21.75" customHeight="1">
      <c r="A72" s="11">
        <v>63</v>
      </c>
      <c r="B72" s="12"/>
      <c r="C72" s="24" t="s">
        <v>263</v>
      </c>
      <c r="D72" s="25" t="s">
        <v>120</v>
      </c>
      <c r="E72" s="26" t="s">
        <v>0</v>
      </c>
      <c r="F72" s="27">
        <v>3</v>
      </c>
      <c r="G72" s="21">
        <v>7</v>
      </c>
      <c r="H72" s="21"/>
      <c r="I72" s="21">
        <v>9</v>
      </c>
      <c r="J72" s="21"/>
      <c r="K72" s="21">
        <v>5</v>
      </c>
      <c r="L72" s="21"/>
      <c r="M72" s="21">
        <v>5</v>
      </c>
      <c r="N72" s="21"/>
      <c r="O72" s="21">
        <v>6</v>
      </c>
      <c r="P72" s="21"/>
      <c r="Q72" s="21">
        <v>5</v>
      </c>
      <c r="R72" s="21"/>
      <c r="S72" s="21">
        <v>5</v>
      </c>
      <c r="T72" s="21"/>
      <c r="U72" s="21">
        <v>8</v>
      </c>
      <c r="V72" s="21"/>
      <c r="W72" s="21">
        <v>6</v>
      </c>
      <c r="X72" s="21"/>
      <c r="Y72" s="21">
        <v>5</v>
      </c>
      <c r="Z72" s="21"/>
      <c r="AA72" s="16">
        <f t="shared" si="24"/>
        <v>139</v>
      </c>
      <c r="AB72" s="16">
        <f t="shared" si="25"/>
        <v>5.791666666666667</v>
      </c>
      <c r="AC72" s="20" t="str">
        <f t="shared" si="26"/>
        <v>TB</v>
      </c>
      <c r="AD72" s="16">
        <f t="shared" si="27"/>
        <v>139</v>
      </c>
      <c r="AE72" s="16">
        <f t="shared" si="28"/>
        <v>5.791666666666667</v>
      </c>
      <c r="AF72" s="20" t="str">
        <f t="shared" si="29"/>
        <v>TB</v>
      </c>
      <c r="AG72" s="16">
        <v>6</v>
      </c>
      <c r="AH72" s="16"/>
      <c r="AI72" s="16">
        <v>9</v>
      </c>
      <c r="AJ72" s="16"/>
      <c r="AK72" s="16">
        <v>5</v>
      </c>
      <c r="AL72" s="16"/>
      <c r="AM72" s="16">
        <v>3</v>
      </c>
      <c r="AN72" s="16">
        <v>5</v>
      </c>
      <c r="AO72" s="16">
        <v>4</v>
      </c>
      <c r="AP72" s="16">
        <v>6</v>
      </c>
      <c r="AQ72" s="16">
        <v>8</v>
      </c>
      <c r="AR72" s="16"/>
      <c r="AS72" s="16">
        <v>7</v>
      </c>
      <c r="AT72" s="16"/>
      <c r="AU72" s="16">
        <v>10</v>
      </c>
      <c r="AV72" s="16"/>
      <c r="AW72" s="16">
        <v>9</v>
      </c>
      <c r="AX72" s="16"/>
      <c r="AY72" s="16">
        <v>7</v>
      </c>
      <c r="AZ72" s="16"/>
      <c r="BA72" s="16">
        <f t="shared" si="30"/>
        <v>148</v>
      </c>
      <c r="BB72" s="34">
        <f t="shared" si="31"/>
        <v>6.434782608695652</v>
      </c>
      <c r="BC72" s="16" t="str">
        <f t="shared" si="32"/>
        <v>TBK</v>
      </c>
      <c r="BD72" s="16">
        <f t="shared" si="33"/>
        <v>158</v>
      </c>
      <c r="BE72" s="34">
        <f t="shared" si="34"/>
        <v>6.869565217391305</v>
      </c>
      <c r="BF72" s="16" t="str">
        <f t="shared" si="35"/>
        <v>TBK</v>
      </c>
      <c r="BG72" s="16">
        <v>7</v>
      </c>
      <c r="BH72" s="16"/>
      <c r="BI72" s="16">
        <v>7</v>
      </c>
      <c r="BJ72" s="16"/>
      <c r="BK72" s="16">
        <v>5</v>
      </c>
      <c r="BL72" s="16"/>
      <c r="BM72" s="16">
        <v>6</v>
      </c>
      <c r="BN72" s="16"/>
      <c r="BO72" s="16">
        <v>6</v>
      </c>
      <c r="BP72" s="16"/>
      <c r="BQ72" s="16">
        <v>9</v>
      </c>
      <c r="BR72" s="16"/>
      <c r="BS72" s="16">
        <v>6</v>
      </c>
      <c r="BT72" s="16"/>
      <c r="BU72" s="16">
        <v>5</v>
      </c>
      <c r="BV72" s="16"/>
      <c r="BW72" s="16">
        <v>5</v>
      </c>
      <c r="BX72" s="16"/>
      <c r="BY72" s="16">
        <v>8</v>
      </c>
      <c r="BZ72" s="16"/>
      <c r="CA72" s="16">
        <v>6</v>
      </c>
      <c r="CB72" s="16"/>
      <c r="CC72" s="16">
        <v>5</v>
      </c>
      <c r="CD72" s="16"/>
      <c r="CE72" s="16">
        <v>5</v>
      </c>
      <c r="CF72" s="16"/>
      <c r="CG72" s="16">
        <v>5</v>
      </c>
      <c r="CH72" s="16"/>
      <c r="CI72" s="16">
        <f t="shared" si="36"/>
        <v>193</v>
      </c>
      <c r="CJ72" s="34">
        <f t="shared" si="37"/>
        <v>6.03125</v>
      </c>
      <c r="CK72" s="16" t="str">
        <f t="shared" si="38"/>
        <v>TBK</v>
      </c>
      <c r="CL72" s="16">
        <f t="shared" si="39"/>
        <v>193</v>
      </c>
      <c r="CM72" s="34">
        <f t="shared" si="40"/>
        <v>6.03125</v>
      </c>
      <c r="CN72" s="16" t="str">
        <f t="shared" si="41"/>
        <v>TBK</v>
      </c>
      <c r="CO72" s="16">
        <f t="shared" si="42"/>
        <v>341</v>
      </c>
      <c r="CP72" s="34">
        <f t="shared" si="43"/>
        <v>6.2</v>
      </c>
      <c r="CQ72" s="37" t="str">
        <f t="shared" si="44"/>
        <v>TBK</v>
      </c>
      <c r="CR72" s="16">
        <f t="shared" si="45"/>
        <v>351</v>
      </c>
      <c r="CS72" s="34">
        <f t="shared" si="46"/>
        <v>6.381818181818182</v>
      </c>
      <c r="CT72" s="16" t="str">
        <f t="shared" si="47"/>
        <v>TBK</v>
      </c>
    </row>
    <row r="73" spans="1:98" ht="21.75" customHeight="1">
      <c r="A73" s="11">
        <v>64</v>
      </c>
      <c r="B73" s="12"/>
      <c r="C73" s="24" t="s">
        <v>265</v>
      </c>
      <c r="D73" s="25" t="s">
        <v>152</v>
      </c>
      <c r="E73" s="26" t="s">
        <v>153</v>
      </c>
      <c r="F73" s="27">
        <v>5</v>
      </c>
      <c r="G73" s="21">
        <v>6</v>
      </c>
      <c r="H73" s="21"/>
      <c r="I73" s="21">
        <v>7</v>
      </c>
      <c r="J73" s="21"/>
      <c r="K73" s="21">
        <v>5</v>
      </c>
      <c r="L73" s="21"/>
      <c r="M73" s="21">
        <v>3</v>
      </c>
      <c r="N73" s="21">
        <v>5</v>
      </c>
      <c r="O73" s="21">
        <v>4</v>
      </c>
      <c r="P73" s="21">
        <v>5</v>
      </c>
      <c r="Q73" s="21">
        <v>8</v>
      </c>
      <c r="R73" s="21"/>
      <c r="S73" s="21">
        <v>5</v>
      </c>
      <c r="T73" s="21"/>
      <c r="U73" s="21">
        <v>7</v>
      </c>
      <c r="V73" s="21"/>
      <c r="W73" s="21">
        <v>7</v>
      </c>
      <c r="X73" s="21"/>
      <c r="Y73" s="21">
        <v>7</v>
      </c>
      <c r="Z73" s="21"/>
      <c r="AA73" s="16">
        <f t="shared" si="24"/>
        <v>134</v>
      </c>
      <c r="AB73" s="16">
        <f t="shared" si="25"/>
        <v>5.583333333333333</v>
      </c>
      <c r="AC73" s="20" t="str">
        <f t="shared" si="26"/>
        <v>TB</v>
      </c>
      <c r="AD73" s="16">
        <f t="shared" si="27"/>
        <v>142</v>
      </c>
      <c r="AE73" s="16">
        <f t="shared" si="28"/>
        <v>5.916666666666667</v>
      </c>
      <c r="AF73" s="20" t="str">
        <f t="shared" si="29"/>
        <v>TB</v>
      </c>
      <c r="AG73" s="16">
        <v>6</v>
      </c>
      <c r="AH73" s="16"/>
      <c r="AI73" s="16">
        <v>9</v>
      </c>
      <c r="AJ73" s="16"/>
      <c r="AK73" s="16">
        <v>4</v>
      </c>
      <c r="AL73" s="16">
        <v>5</v>
      </c>
      <c r="AM73" s="16">
        <v>5</v>
      </c>
      <c r="AN73" s="16"/>
      <c r="AO73" s="16">
        <v>5</v>
      </c>
      <c r="AP73" s="16"/>
      <c r="AQ73" s="16">
        <v>7</v>
      </c>
      <c r="AR73" s="16"/>
      <c r="AS73" s="16">
        <v>6</v>
      </c>
      <c r="AT73" s="16"/>
      <c r="AU73" s="16">
        <v>1</v>
      </c>
      <c r="AV73" s="16">
        <v>4</v>
      </c>
      <c r="AW73" s="16">
        <v>9</v>
      </c>
      <c r="AX73" s="16"/>
      <c r="AY73" s="16">
        <v>7</v>
      </c>
      <c r="AZ73" s="16"/>
      <c r="BA73" s="16">
        <f t="shared" si="30"/>
        <v>139</v>
      </c>
      <c r="BB73" s="34">
        <f t="shared" si="31"/>
        <v>6.043478260869565</v>
      </c>
      <c r="BC73" s="16" t="str">
        <f t="shared" si="32"/>
        <v>TBK</v>
      </c>
      <c r="BD73" s="16">
        <f t="shared" si="33"/>
        <v>145</v>
      </c>
      <c r="BE73" s="34">
        <f t="shared" si="34"/>
        <v>6.304347826086956</v>
      </c>
      <c r="BF73" s="16" t="str">
        <f t="shared" si="35"/>
        <v>TBK</v>
      </c>
      <c r="BG73" s="16">
        <v>7</v>
      </c>
      <c r="BH73" s="16"/>
      <c r="BI73" s="16">
        <v>7</v>
      </c>
      <c r="BJ73" s="16"/>
      <c r="BK73" s="16">
        <v>7</v>
      </c>
      <c r="BL73" s="16"/>
      <c r="BM73" s="16">
        <v>7</v>
      </c>
      <c r="BN73" s="16"/>
      <c r="BO73" s="16">
        <v>5</v>
      </c>
      <c r="BP73" s="16"/>
      <c r="BQ73" s="16">
        <v>8</v>
      </c>
      <c r="BR73" s="16"/>
      <c r="BS73" s="16">
        <v>5</v>
      </c>
      <c r="BT73" s="16"/>
      <c r="BU73" s="16">
        <v>6</v>
      </c>
      <c r="BV73" s="16"/>
      <c r="BW73" s="16">
        <v>6</v>
      </c>
      <c r="BX73" s="16"/>
      <c r="BY73" s="16">
        <v>8</v>
      </c>
      <c r="BZ73" s="16"/>
      <c r="CA73" s="16">
        <v>4</v>
      </c>
      <c r="CB73" s="16">
        <v>6</v>
      </c>
      <c r="CC73" s="16">
        <v>6</v>
      </c>
      <c r="CD73" s="16"/>
      <c r="CE73" s="16">
        <v>7</v>
      </c>
      <c r="CF73" s="16"/>
      <c r="CG73" s="16">
        <v>5</v>
      </c>
      <c r="CH73" s="16"/>
      <c r="CI73" s="16">
        <f t="shared" si="36"/>
        <v>195</v>
      </c>
      <c r="CJ73" s="34">
        <f t="shared" si="37"/>
        <v>6.09375</v>
      </c>
      <c r="CK73" s="16" t="str">
        <f t="shared" si="38"/>
        <v>TBK</v>
      </c>
      <c r="CL73" s="16">
        <f t="shared" si="39"/>
        <v>201</v>
      </c>
      <c r="CM73" s="34">
        <f t="shared" si="40"/>
        <v>6.28125</v>
      </c>
      <c r="CN73" s="16" t="str">
        <f t="shared" si="41"/>
        <v>TBK</v>
      </c>
      <c r="CO73" s="16">
        <f t="shared" si="42"/>
        <v>334</v>
      </c>
      <c r="CP73" s="34">
        <f t="shared" si="43"/>
        <v>6.072727272727272</v>
      </c>
      <c r="CQ73" s="37" t="str">
        <f t="shared" si="44"/>
        <v>TBK</v>
      </c>
      <c r="CR73" s="16">
        <f t="shared" si="45"/>
        <v>346</v>
      </c>
      <c r="CS73" s="34">
        <f t="shared" si="46"/>
        <v>6.290909090909091</v>
      </c>
      <c r="CT73" s="16" t="str">
        <f t="shared" si="47"/>
        <v>TBK</v>
      </c>
    </row>
    <row r="74" spans="1:98" ht="21.75" customHeight="1">
      <c r="A74" s="11">
        <v>65</v>
      </c>
      <c r="B74" s="12"/>
      <c r="C74" s="24" t="s">
        <v>267</v>
      </c>
      <c r="D74" s="25" t="s">
        <v>182</v>
      </c>
      <c r="E74" s="26" t="s">
        <v>26</v>
      </c>
      <c r="F74" s="27">
        <v>5</v>
      </c>
      <c r="G74" s="21">
        <v>6</v>
      </c>
      <c r="H74" s="21"/>
      <c r="I74" s="21">
        <v>5</v>
      </c>
      <c r="J74" s="21"/>
      <c r="K74" s="21">
        <v>3</v>
      </c>
      <c r="L74" s="21">
        <v>3</v>
      </c>
      <c r="M74" s="21">
        <v>6</v>
      </c>
      <c r="N74" s="21"/>
      <c r="O74" s="21">
        <v>6</v>
      </c>
      <c r="P74" s="21"/>
      <c r="Q74" s="21">
        <v>5</v>
      </c>
      <c r="R74" s="21"/>
      <c r="S74" s="21">
        <v>2</v>
      </c>
      <c r="T74" s="21">
        <v>5</v>
      </c>
      <c r="U74" s="21">
        <v>6</v>
      </c>
      <c r="V74" s="21"/>
      <c r="W74" s="21">
        <v>6</v>
      </c>
      <c r="X74" s="21"/>
      <c r="Y74" s="21">
        <v>7</v>
      </c>
      <c r="Z74" s="21"/>
      <c r="AA74" s="16">
        <f aca="true" t="shared" si="48" ref="AA74:AA80">(G74+O74+Q74+U74)*2+(I74+Y74)*1+(K74)*5+(M74+S74+W74)*3</f>
        <v>115</v>
      </c>
      <c r="AB74" s="16">
        <f aca="true" t="shared" si="49" ref="AB74:AB80">AA74/$AA$9</f>
        <v>4.791666666666667</v>
      </c>
      <c r="AC74" s="20" t="str">
        <f aca="true" t="shared" si="50" ref="AC74:AC80">HLOOKUP(AB74,$CW$7:$DC$8,2)</f>
        <v>Yếu</v>
      </c>
      <c r="AD74" s="16">
        <f aca="true" t="shared" si="51" ref="AD74:AD80">(MAX(G74:H74)+MAX(O74:P74)+MAX(Q74:R74)+MAX(U74:V74))*2+(MAX(I74:J74)+MAX(Y74:Z74))*1+(MAX(K74:L74))*5+(MAX(M74:N74)+MAX(S74:T74)+MAX(W74:X74))*3</f>
        <v>124</v>
      </c>
      <c r="AE74" s="16">
        <f aca="true" t="shared" si="52" ref="AE74:AE80">AD74/$AD$9</f>
        <v>5.166666666666667</v>
      </c>
      <c r="AF74" s="20" t="str">
        <f aca="true" t="shared" si="53" ref="AF74:AF80">HLOOKUP(AE74,$CW$7:$DC$8,2)</f>
        <v>TB</v>
      </c>
      <c r="AG74" s="16">
        <v>5</v>
      </c>
      <c r="AH74" s="16"/>
      <c r="AI74" s="16">
        <v>7</v>
      </c>
      <c r="AJ74" s="16"/>
      <c r="AK74" s="16">
        <v>4</v>
      </c>
      <c r="AL74" s="16">
        <v>3</v>
      </c>
      <c r="AM74" s="16">
        <v>5</v>
      </c>
      <c r="AN74" s="16"/>
      <c r="AO74" s="16">
        <v>5</v>
      </c>
      <c r="AP74" s="16"/>
      <c r="AQ74" s="16">
        <v>6</v>
      </c>
      <c r="AR74" s="16"/>
      <c r="AS74" s="16">
        <v>7</v>
      </c>
      <c r="AT74" s="16"/>
      <c r="AU74" s="36">
        <v>0</v>
      </c>
      <c r="AV74" s="16">
        <v>5</v>
      </c>
      <c r="AW74" s="16">
        <v>9</v>
      </c>
      <c r="AX74" s="16"/>
      <c r="AY74" s="16">
        <v>7</v>
      </c>
      <c r="AZ74" s="16"/>
      <c r="BA74" s="16">
        <f aca="true" t="shared" si="54" ref="BA74:BA81">(AG74+AK74+AO74+AW74+AY74)*3+(AI74+AU74)*1+(AM74+AQ74+AS74)*2</f>
        <v>133</v>
      </c>
      <c r="BB74" s="34">
        <f aca="true" t="shared" si="55" ref="BB74:BB81">BA74/$BA$9</f>
        <v>5.782608695652174</v>
      </c>
      <c r="BC74" s="16" t="str">
        <f aca="true" t="shared" si="56" ref="BC74:BC81">HLOOKUP(BB74,$CW$7:$DC$8,2)</f>
        <v>TB</v>
      </c>
      <c r="BD74" s="16">
        <f aca="true" t="shared" si="57" ref="BD74:BD81">(MAX(AG74:AH74)+MAX(AK74:AL74)+MAX(AO74:AP74)+MAX(AW74:AX74)+MAX(AY74:AZ74))*3+(MAX(AI74:AJ74)+MAX(AU74:AV74))*1+(MAX(AM74:AN74)+MAX(AQ74:AR74)+MAX(AS74:AT74))*2</f>
        <v>138</v>
      </c>
      <c r="BE74" s="34">
        <f aca="true" t="shared" si="58" ref="BE74:BE81">BD74/$BD$9</f>
        <v>6</v>
      </c>
      <c r="BF74" s="16" t="str">
        <f aca="true" t="shared" si="59" ref="BF74:BF81">HLOOKUP(BE74,$CW$7:$DC$8,2)</f>
        <v>TBK</v>
      </c>
      <c r="BG74" s="16">
        <v>9</v>
      </c>
      <c r="BH74" s="16"/>
      <c r="BI74" s="16">
        <v>7</v>
      </c>
      <c r="BJ74" s="16"/>
      <c r="BK74" s="16">
        <v>5</v>
      </c>
      <c r="BL74" s="16"/>
      <c r="BM74" s="16">
        <v>3</v>
      </c>
      <c r="BN74" s="16">
        <v>7</v>
      </c>
      <c r="BO74" s="16">
        <v>5</v>
      </c>
      <c r="BP74" s="16"/>
      <c r="BQ74" s="16">
        <v>8</v>
      </c>
      <c r="BR74" s="16"/>
      <c r="BS74" s="16">
        <v>5</v>
      </c>
      <c r="BT74" s="16"/>
      <c r="BU74" s="16">
        <v>6</v>
      </c>
      <c r="BV74" s="16"/>
      <c r="BW74" s="16">
        <v>7</v>
      </c>
      <c r="BX74" s="16"/>
      <c r="BY74" s="16">
        <v>7</v>
      </c>
      <c r="BZ74" s="16"/>
      <c r="CA74" s="16">
        <v>7</v>
      </c>
      <c r="CB74" s="16"/>
      <c r="CC74" s="16">
        <v>6</v>
      </c>
      <c r="CD74" s="16"/>
      <c r="CE74" s="16">
        <v>6</v>
      </c>
      <c r="CF74" s="16"/>
      <c r="CG74" s="16">
        <v>4</v>
      </c>
      <c r="CH74" s="16">
        <v>5</v>
      </c>
      <c r="CI74" s="16">
        <f aca="true" t="shared" si="60" ref="CI74:CI81">(BG74+BW74)*4+(BI74+BM74+BQ74+CE74)*1+(BK74+BU74+CC74+CG74)*2+(BO74+BS74+BY74+CA74)*3</f>
        <v>202</v>
      </c>
      <c r="CJ74" s="34">
        <f aca="true" t="shared" si="61" ref="CJ74:CJ81">CI74/$CI$9</f>
        <v>6.3125</v>
      </c>
      <c r="CK74" s="16" t="str">
        <f aca="true" t="shared" si="62" ref="CK74:CK81">HLOOKUP(CJ74,$CW$7:$DC$8,2)</f>
        <v>TBK</v>
      </c>
      <c r="CL74" s="16">
        <f aca="true" t="shared" si="63" ref="CL74:CL81">(MAX(BG74:BH74)+MAX(BW74:BX74))*4+(MAX(BI74:BJ74)+MAX(BM74:BN74)+MAX(BQ74:BR74)+MAX(CE74:CF74))*1+(MAX(BK74:BL74)+MAX(BU74:BV74)+MAX(CC74:CD74)+MAX(CG74:CH74))*2+(MAX(BO74:BP74)+MAX(BS74:BT74)+MAX(BY74:BZ74)+MAX(CA74:CB74))*3</f>
        <v>208</v>
      </c>
      <c r="CM74" s="34">
        <f aca="true" t="shared" si="64" ref="CM74:CM81">CL74/$CL$9</f>
        <v>6.5</v>
      </c>
      <c r="CN74" s="16" t="str">
        <f aca="true" t="shared" si="65" ref="CN74:CN81">HLOOKUP(CM74,$CW$7:$DC$8,2)</f>
        <v>TBK</v>
      </c>
      <c r="CO74" s="16">
        <f aca="true" t="shared" si="66" ref="CO74:CO81">BA74+CI74</f>
        <v>335</v>
      </c>
      <c r="CP74" s="34">
        <f aca="true" t="shared" si="67" ref="CP74:CP81">CO74/$CO$9</f>
        <v>6.090909090909091</v>
      </c>
      <c r="CQ74" s="37" t="str">
        <f aca="true" t="shared" si="68" ref="CQ74:CQ81">HLOOKUP(CP74,$CW$7:$DC$8,2)</f>
        <v>TBK</v>
      </c>
      <c r="CR74" s="16">
        <f aca="true" t="shared" si="69" ref="CR74:CR81">BD74+CL74</f>
        <v>346</v>
      </c>
      <c r="CS74" s="34">
        <f aca="true" t="shared" si="70" ref="CS74:CS81">CR74/$CR$9</f>
        <v>6.290909090909091</v>
      </c>
      <c r="CT74" s="16" t="str">
        <f aca="true" t="shared" si="71" ref="CT74:CT81">HLOOKUP(CS74,$CW$7:$DC$8,2)</f>
        <v>TBK</v>
      </c>
    </row>
    <row r="75" spans="1:98" ht="21.75" customHeight="1">
      <c r="A75" s="11">
        <v>66</v>
      </c>
      <c r="B75" s="12"/>
      <c r="C75" s="24" t="s">
        <v>270</v>
      </c>
      <c r="D75" s="25" t="s">
        <v>239</v>
      </c>
      <c r="E75" s="26" t="s">
        <v>15</v>
      </c>
      <c r="F75" s="27">
        <v>4</v>
      </c>
      <c r="G75" s="21">
        <v>6</v>
      </c>
      <c r="H75" s="21"/>
      <c r="I75" s="21">
        <v>4</v>
      </c>
      <c r="J75" s="21">
        <v>2</v>
      </c>
      <c r="K75" s="21">
        <v>5</v>
      </c>
      <c r="L75" s="21"/>
      <c r="M75" s="21">
        <v>5</v>
      </c>
      <c r="N75" s="21"/>
      <c r="O75" s="21">
        <v>6</v>
      </c>
      <c r="P75" s="21"/>
      <c r="Q75" s="21">
        <v>5</v>
      </c>
      <c r="R75" s="21"/>
      <c r="S75" s="21">
        <v>4</v>
      </c>
      <c r="T75" s="21">
        <v>6</v>
      </c>
      <c r="U75" s="21">
        <v>8</v>
      </c>
      <c r="V75" s="21"/>
      <c r="W75" s="21">
        <v>7</v>
      </c>
      <c r="X75" s="21"/>
      <c r="Y75" s="21">
        <v>4</v>
      </c>
      <c r="Z75" s="21">
        <v>5</v>
      </c>
      <c r="AA75" s="16">
        <f t="shared" si="48"/>
        <v>131</v>
      </c>
      <c r="AB75" s="16">
        <f t="shared" si="49"/>
        <v>5.458333333333333</v>
      </c>
      <c r="AC75" s="20" t="str">
        <f t="shared" si="50"/>
        <v>TB</v>
      </c>
      <c r="AD75" s="16">
        <f t="shared" si="51"/>
        <v>138</v>
      </c>
      <c r="AE75" s="16">
        <f t="shared" si="52"/>
        <v>5.75</v>
      </c>
      <c r="AF75" s="20" t="str">
        <f t="shared" si="53"/>
        <v>TB</v>
      </c>
      <c r="AG75" s="16">
        <v>6</v>
      </c>
      <c r="AH75" s="16"/>
      <c r="AI75" s="16">
        <v>6</v>
      </c>
      <c r="AJ75" s="16"/>
      <c r="AK75" s="16">
        <v>4</v>
      </c>
      <c r="AL75" s="31">
        <v>0</v>
      </c>
      <c r="AM75" s="16">
        <v>3</v>
      </c>
      <c r="AN75" s="16">
        <v>1</v>
      </c>
      <c r="AO75" s="16">
        <v>5</v>
      </c>
      <c r="AP75" s="16"/>
      <c r="AQ75" s="16">
        <v>6</v>
      </c>
      <c r="AR75" s="16"/>
      <c r="AS75" s="16">
        <v>7</v>
      </c>
      <c r="AT75" s="16"/>
      <c r="AU75" s="16">
        <v>4</v>
      </c>
      <c r="AV75" s="16">
        <v>10</v>
      </c>
      <c r="AW75" s="16">
        <v>9</v>
      </c>
      <c r="AX75" s="16"/>
      <c r="AY75" s="16">
        <v>5</v>
      </c>
      <c r="AZ75" s="16"/>
      <c r="BA75" s="16">
        <f t="shared" si="54"/>
        <v>129</v>
      </c>
      <c r="BB75" s="34">
        <f t="shared" si="55"/>
        <v>5.608695652173913</v>
      </c>
      <c r="BC75" s="16" t="str">
        <f t="shared" si="56"/>
        <v>TB</v>
      </c>
      <c r="BD75" s="16">
        <f t="shared" si="57"/>
        <v>135</v>
      </c>
      <c r="BE75" s="34">
        <f t="shared" si="58"/>
        <v>5.869565217391305</v>
      </c>
      <c r="BF75" s="16" t="str">
        <f t="shared" si="59"/>
        <v>TB</v>
      </c>
      <c r="BG75" s="16">
        <v>7</v>
      </c>
      <c r="BH75" s="16"/>
      <c r="BI75" s="16">
        <v>8</v>
      </c>
      <c r="BJ75" s="16"/>
      <c r="BK75" s="16">
        <v>5</v>
      </c>
      <c r="BL75" s="16"/>
      <c r="BM75" s="16">
        <v>4</v>
      </c>
      <c r="BN75" s="16">
        <v>3</v>
      </c>
      <c r="BO75" s="16">
        <v>6</v>
      </c>
      <c r="BP75" s="16"/>
      <c r="BQ75" s="16">
        <v>8</v>
      </c>
      <c r="BR75" s="16"/>
      <c r="BS75" s="16">
        <v>7</v>
      </c>
      <c r="BT75" s="16"/>
      <c r="BU75" s="16">
        <v>6</v>
      </c>
      <c r="BV75" s="16"/>
      <c r="BW75" s="16">
        <v>7</v>
      </c>
      <c r="BX75" s="16"/>
      <c r="BY75" s="16">
        <v>8</v>
      </c>
      <c r="BZ75" s="16"/>
      <c r="CA75" s="16">
        <v>6</v>
      </c>
      <c r="CB75" s="16"/>
      <c r="CC75" s="16">
        <v>6</v>
      </c>
      <c r="CD75" s="16"/>
      <c r="CE75" s="16">
        <v>8</v>
      </c>
      <c r="CF75" s="16"/>
      <c r="CG75" s="16">
        <v>4</v>
      </c>
      <c r="CH75" s="16">
        <v>6</v>
      </c>
      <c r="CI75" s="16">
        <f t="shared" si="60"/>
        <v>207</v>
      </c>
      <c r="CJ75" s="34">
        <f t="shared" si="61"/>
        <v>6.46875</v>
      </c>
      <c r="CK75" s="16" t="str">
        <f t="shared" si="62"/>
        <v>TBK</v>
      </c>
      <c r="CL75" s="16">
        <f t="shared" si="63"/>
        <v>211</v>
      </c>
      <c r="CM75" s="34">
        <f t="shared" si="64"/>
        <v>6.59375</v>
      </c>
      <c r="CN75" s="16" t="str">
        <f t="shared" si="65"/>
        <v>TBK</v>
      </c>
      <c r="CO75" s="16">
        <f t="shared" si="66"/>
        <v>336</v>
      </c>
      <c r="CP75" s="34">
        <f t="shared" si="67"/>
        <v>6.109090909090909</v>
      </c>
      <c r="CQ75" s="37" t="str">
        <f t="shared" si="68"/>
        <v>TBK</v>
      </c>
      <c r="CR75" s="16">
        <f t="shared" si="69"/>
        <v>346</v>
      </c>
      <c r="CS75" s="34">
        <f t="shared" si="70"/>
        <v>6.290909090909091</v>
      </c>
      <c r="CT75" s="16" t="str">
        <f t="shared" si="71"/>
        <v>TBK</v>
      </c>
    </row>
    <row r="76" spans="1:98" ht="21.75" customHeight="1">
      <c r="A76" s="11">
        <v>68</v>
      </c>
      <c r="B76" s="12" t="s">
        <v>72</v>
      </c>
      <c r="C76" s="24" t="s">
        <v>272</v>
      </c>
      <c r="D76" s="25" t="s">
        <v>254</v>
      </c>
      <c r="E76" s="26" t="s">
        <v>255</v>
      </c>
      <c r="F76" s="27">
        <v>3</v>
      </c>
      <c r="G76" s="21">
        <v>7</v>
      </c>
      <c r="H76" s="21"/>
      <c r="I76" s="21">
        <v>7</v>
      </c>
      <c r="J76" s="21"/>
      <c r="K76" s="21">
        <v>5</v>
      </c>
      <c r="L76" s="21"/>
      <c r="M76" s="21">
        <v>5</v>
      </c>
      <c r="N76" s="21"/>
      <c r="O76" s="21">
        <v>5</v>
      </c>
      <c r="P76" s="21"/>
      <c r="Q76" s="21">
        <v>6</v>
      </c>
      <c r="R76" s="21"/>
      <c r="S76" s="21">
        <v>3</v>
      </c>
      <c r="T76" s="21">
        <v>5</v>
      </c>
      <c r="U76" s="21">
        <v>8</v>
      </c>
      <c r="V76" s="21"/>
      <c r="W76" s="21">
        <v>8</v>
      </c>
      <c r="X76" s="21"/>
      <c r="Y76" s="21">
        <v>6</v>
      </c>
      <c r="Z76" s="21"/>
      <c r="AA76" s="16">
        <f t="shared" si="48"/>
        <v>138</v>
      </c>
      <c r="AB76" s="16">
        <f t="shared" si="49"/>
        <v>5.75</v>
      </c>
      <c r="AC76" s="20" t="str">
        <f t="shared" si="50"/>
        <v>TB</v>
      </c>
      <c r="AD76" s="16">
        <f t="shared" si="51"/>
        <v>144</v>
      </c>
      <c r="AE76" s="16">
        <f t="shared" si="52"/>
        <v>6</v>
      </c>
      <c r="AF76" s="20" t="str">
        <f t="shared" si="53"/>
        <v>TBK</v>
      </c>
      <c r="AG76" s="16">
        <v>7</v>
      </c>
      <c r="AH76" s="16"/>
      <c r="AI76" s="16">
        <v>6</v>
      </c>
      <c r="AJ76" s="16"/>
      <c r="AK76" s="16">
        <v>4</v>
      </c>
      <c r="AL76" s="16">
        <v>5</v>
      </c>
      <c r="AM76" s="16">
        <v>3</v>
      </c>
      <c r="AN76" s="16">
        <v>5</v>
      </c>
      <c r="AO76" s="16">
        <v>5</v>
      </c>
      <c r="AP76" s="16"/>
      <c r="AQ76" s="16">
        <v>5</v>
      </c>
      <c r="AR76" s="16"/>
      <c r="AS76" s="16">
        <v>7</v>
      </c>
      <c r="AT76" s="16"/>
      <c r="AU76" s="16">
        <v>5</v>
      </c>
      <c r="AV76" s="16"/>
      <c r="AW76" s="16">
        <v>9</v>
      </c>
      <c r="AX76" s="16"/>
      <c r="AY76" s="16">
        <v>5</v>
      </c>
      <c r="AZ76" s="16"/>
      <c r="BA76" s="16">
        <f t="shared" si="54"/>
        <v>131</v>
      </c>
      <c r="BB76" s="34">
        <f t="shared" si="55"/>
        <v>5.695652173913044</v>
      </c>
      <c r="BC76" s="16" t="str">
        <f t="shared" si="56"/>
        <v>TB</v>
      </c>
      <c r="BD76" s="16">
        <f t="shared" si="57"/>
        <v>138</v>
      </c>
      <c r="BE76" s="34">
        <f t="shared" si="58"/>
        <v>6</v>
      </c>
      <c r="BF76" s="16" t="str">
        <f t="shared" si="59"/>
        <v>TBK</v>
      </c>
      <c r="BG76" s="16">
        <v>7</v>
      </c>
      <c r="BH76" s="16"/>
      <c r="BI76" s="16">
        <v>8</v>
      </c>
      <c r="BJ76" s="16"/>
      <c r="BK76" s="16">
        <v>4</v>
      </c>
      <c r="BL76" s="16">
        <v>5</v>
      </c>
      <c r="BM76" s="16">
        <v>7</v>
      </c>
      <c r="BN76" s="16"/>
      <c r="BO76" s="16">
        <v>7</v>
      </c>
      <c r="BP76" s="16"/>
      <c r="BQ76" s="16">
        <v>8</v>
      </c>
      <c r="BR76" s="16"/>
      <c r="BS76" s="16">
        <v>5</v>
      </c>
      <c r="BT76" s="16"/>
      <c r="BU76" s="16">
        <v>5</v>
      </c>
      <c r="BV76" s="16"/>
      <c r="BW76" s="16">
        <v>7</v>
      </c>
      <c r="BX76" s="16"/>
      <c r="BY76" s="16">
        <v>8</v>
      </c>
      <c r="BZ76" s="16"/>
      <c r="CA76" s="16">
        <v>6</v>
      </c>
      <c r="CB76" s="16"/>
      <c r="CC76" s="16">
        <v>6</v>
      </c>
      <c r="CD76" s="16"/>
      <c r="CE76" s="16">
        <v>7</v>
      </c>
      <c r="CF76" s="16"/>
      <c r="CG76" s="16">
        <v>5</v>
      </c>
      <c r="CH76" s="16"/>
      <c r="CI76" s="16">
        <f t="shared" si="60"/>
        <v>204</v>
      </c>
      <c r="CJ76" s="34">
        <f t="shared" si="61"/>
        <v>6.375</v>
      </c>
      <c r="CK76" s="16" t="str">
        <f t="shared" si="62"/>
        <v>TBK</v>
      </c>
      <c r="CL76" s="16">
        <f t="shared" si="63"/>
        <v>206</v>
      </c>
      <c r="CM76" s="34">
        <f t="shared" si="64"/>
        <v>6.4375</v>
      </c>
      <c r="CN76" s="16" t="str">
        <f t="shared" si="65"/>
        <v>TBK</v>
      </c>
      <c r="CO76" s="16">
        <f t="shared" si="66"/>
        <v>335</v>
      </c>
      <c r="CP76" s="34">
        <f t="shared" si="67"/>
        <v>6.090909090909091</v>
      </c>
      <c r="CQ76" s="37" t="str">
        <f t="shared" si="68"/>
        <v>TBK</v>
      </c>
      <c r="CR76" s="16">
        <f t="shared" si="69"/>
        <v>344</v>
      </c>
      <c r="CS76" s="34">
        <f t="shared" si="70"/>
        <v>6.254545454545455</v>
      </c>
      <c r="CT76" s="16" t="str">
        <f t="shared" si="71"/>
        <v>TBK</v>
      </c>
    </row>
    <row r="77" spans="1:98" ht="21.75" customHeight="1">
      <c r="A77" s="11">
        <v>69</v>
      </c>
      <c r="B77" s="12" t="s">
        <v>73</v>
      </c>
      <c r="C77" s="24" t="s">
        <v>273</v>
      </c>
      <c r="D77" s="25" t="s">
        <v>268</v>
      </c>
      <c r="E77" s="26" t="s">
        <v>269</v>
      </c>
      <c r="F77" s="27">
        <v>4</v>
      </c>
      <c r="G77" s="21">
        <v>6</v>
      </c>
      <c r="H77" s="21"/>
      <c r="I77" s="21">
        <v>4</v>
      </c>
      <c r="J77" s="21">
        <v>8</v>
      </c>
      <c r="K77" s="21">
        <v>5</v>
      </c>
      <c r="L77" s="21"/>
      <c r="M77" s="21">
        <v>5</v>
      </c>
      <c r="N77" s="21"/>
      <c r="O77" s="21">
        <v>5</v>
      </c>
      <c r="P77" s="21"/>
      <c r="Q77" s="21">
        <v>6</v>
      </c>
      <c r="R77" s="21"/>
      <c r="S77" s="21">
        <v>3</v>
      </c>
      <c r="T77" s="21">
        <v>6</v>
      </c>
      <c r="U77" s="21">
        <v>7</v>
      </c>
      <c r="V77" s="21"/>
      <c r="W77" s="21">
        <v>8</v>
      </c>
      <c r="X77" s="21"/>
      <c r="Y77" s="21">
        <v>8</v>
      </c>
      <c r="Z77" s="21"/>
      <c r="AA77" s="16">
        <f t="shared" si="48"/>
        <v>133</v>
      </c>
      <c r="AB77" s="16">
        <f t="shared" si="49"/>
        <v>5.541666666666667</v>
      </c>
      <c r="AC77" s="20" t="str">
        <f t="shared" si="50"/>
        <v>TB</v>
      </c>
      <c r="AD77" s="16">
        <f t="shared" si="51"/>
        <v>146</v>
      </c>
      <c r="AE77" s="16">
        <f t="shared" si="52"/>
        <v>6.083333333333333</v>
      </c>
      <c r="AF77" s="20" t="str">
        <f t="shared" si="53"/>
        <v>TBK</v>
      </c>
      <c r="AG77" s="16">
        <v>6</v>
      </c>
      <c r="AH77" s="16"/>
      <c r="AI77" s="16">
        <v>8</v>
      </c>
      <c r="AJ77" s="16"/>
      <c r="AK77" s="16">
        <v>5</v>
      </c>
      <c r="AL77" s="16"/>
      <c r="AM77" s="16">
        <v>6</v>
      </c>
      <c r="AN77" s="16"/>
      <c r="AO77" s="16">
        <v>5</v>
      </c>
      <c r="AP77" s="16"/>
      <c r="AQ77" s="16">
        <v>8</v>
      </c>
      <c r="AR77" s="16"/>
      <c r="AS77" s="16">
        <v>7</v>
      </c>
      <c r="AT77" s="16"/>
      <c r="AU77" s="16">
        <v>3</v>
      </c>
      <c r="AV77" s="16">
        <v>5</v>
      </c>
      <c r="AW77" s="16">
        <v>9</v>
      </c>
      <c r="AX77" s="16"/>
      <c r="AY77" s="16">
        <v>5</v>
      </c>
      <c r="AZ77" s="16"/>
      <c r="BA77" s="16">
        <f t="shared" si="54"/>
        <v>143</v>
      </c>
      <c r="BB77" s="34">
        <f t="shared" si="55"/>
        <v>6.217391304347826</v>
      </c>
      <c r="BC77" s="16" t="str">
        <f t="shared" si="56"/>
        <v>TBK</v>
      </c>
      <c r="BD77" s="16">
        <f t="shared" si="57"/>
        <v>145</v>
      </c>
      <c r="BE77" s="34">
        <f t="shared" si="58"/>
        <v>6.304347826086956</v>
      </c>
      <c r="BF77" s="16" t="str">
        <f t="shared" si="59"/>
        <v>TBK</v>
      </c>
      <c r="BG77" s="16">
        <v>7</v>
      </c>
      <c r="BH77" s="16"/>
      <c r="BI77" s="16">
        <v>7</v>
      </c>
      <c r="BJ77" s="16"/>
      <c r="BK77" s="16">
        <v>5</v>
      </c>
      <c r="BL77" s="16"/>
      <c r="BM77" s="16">
        <v>6</v>
      </c>
      <c r="BN77" s="16"/>
      <c r="BO77" s="16">
        <v>7</v>
      </c>
      <c r="BP77" s="16"/>
      <c r="BQ77" s="16">
        <v>8</v>
      </c>
      <c r="BR77" s="16"/>
      <c r="BS77" s="16">
        <v>6</v>
      </c>
      <c r="BT77" s="16"/>
      <c r="BU77" s="16">
        <v>6</v>
      </c>
      <c r="BV77" s="16"/>
      <c r="BW77" s="16">
        <v>6</v>
      </c>
      <c r="BX77" s="16"/>
      <c r="BY77" s="16">
        <v>8</v>
      </c>
      <c r="BZ77" s="16"/>
      <c r="CA77" s="16">
        <v>5</v>
      </c>
      <c r="CB77" s="16"/>
      <c r="CC77" s="16">
        <v>3</v>
      </c>
      <c r="CD77" s="16">
        <v>5</v>
      </c>
      <c r="CE77" s="16">
        <v>6</v>
      </c>
      <c r="CF77" s="16"/>
      <c r="CG77" s="16">
        <v>4</v>
      </c>
      <c r="CH77" s="16">
        <v>5</v>
      </c>
      <c r="CI77" s="16">
        <f t="shared" si="60"/>
        <v>193</v>
      </c>
      <c r="CJ77" s="34">
        <f t="shared" si="61"/>
        <v>6.03125</v>
      </c>
      <c r="CK77" s="16" t="str">
        <f t="shared" si="62"/>
        <v>TBK</v>
      </c>
      <c r="CL77" s="16">
        <f t="shared" si="63"/>
        <v>199</v>
      </c>
      <c r="CM77" s="34">
        <f t="shared" si="64"/>
        <v>6.21875</v>
      </c>
      <c r="CN77" s="16" t="str">
        <f t="shared" si="65"/>
        <v>TBK</v>
      </c>
      <c r="CO77" s="16">
        <f t="shared" si="66"/>
        <v>336</v>
      </c>
      <c r="CP77" s="34">
        <f t="shared" si="67"/>
        <v>6.109090909090909</v>
      </c>
      <c r="CQ77" s="37" t="str">
        <f t="shared" si="68"/>
        <v>TBK</v>
      </c>
      <c r="CR77" s="16">
        <f t="shared" si="69"/>
        <v>344</v>
      </c>
      <c r="CS77" s="34">
        <f t="shared" si="70"/>
        <v>6.254545454545455</v>
      </c>
      <c r="CT77" s="16" t="str">
        <f t="shared" si="71"/>
        <v>TBK</v>
      </c>
    </row>
    <row r="78" spans="1:98" ht="21.75" customHeight="1">
      <c r="A78" s="11">
        <v>70</v>
      </c>
      <c r="B78" s="12" t="s">
        <v>74</v>
      </c>
      <c r="C78" s="24" t="s">
        <v>276</v>
      </c>
      <c r="D78" s="25" t="s">
        <v>178</v>
      </c>
      <c r="E78" s="26" t="s">
        <v>13</v>
      </c>
      <c r="F78" s="27">
        <v>3</v>
      </c>
      <c r="G78" s="21">
        <v>6</v>
      </c>
      <c r="H78" s="21"/>
      <c r="I78" s="21">
        <v>7</v>
      </c>
      <c r="J78" s="21"/>
      <c r="K78" s="21">
        <v>5</v>
      </c>
      <c r="L78" s="21"/>
      <c r="M78" s="21">
        <v>4</v>
      </c>
      <c r="N78" s="21">
        <v>6</v>
      </c>
      <c r="O78" s="21">
        <v>3</v>
      </c>
      <c r="P78" s="21">
        <v>5</v>
      </c>
      <c r="Q78" s="21">
        <v>6</v>
      </c>
      <c r="R78" s="21"/>
      <c r="S78" s="21">
        <v>1</v>
      </c>
      <c r="T78" s="21">
        <v>2</v>
      </c>
      <c r="U78" s="21">
        <v>7</v>
      </c>
      <c r="V78" s="21"/>
      <c r="W78" s="21">
        <v>6</v>
      </c>
      <c r="X78" s="21"/>
      <c r="Y78" s="21">
        <v>6</v>
      </c>
      <c r="Z78" s="21"/>
      <c r="AA78" s="16">
        <f t="shared" si="48"/>
        <v>115</v>
      </c>
      <c r="AB78" s="16">
        <f t="shared" si="49"/>
        <v>4.791666666666667</v>
      </c>
      <c r="AC78" s="20" t="str">
        <f t="shared" si="50"/>
        <v>Yếu</v>
      </c>
      <c r="AD78" s="16">
        <f t="shared" si="51"/>
        <v>128</v>
      </c>
      <c r="AE78" s="16">
        <f t="shared" si="52"/>
        <v>5.333333333333333</v>
      </c>
      <c r="AF78" s="20" t="str">
        <f t="shared" si="53"/>
        <v>TB</v>
      </c>
      <c r="AG78" s="16">
        <v>5</v>
      </c>
      <c r="AH78" s="16"/>
      <c r="AI78" s="16">
        <v>8</v>
      </c>
      <c r="AJ78" s="16"/>
      <c r="AK78" s="16">
        <v>3</v>
      </c>
      <c r="AL78" s="16">
        <v>3</v>
      </c>
      <c r="AM78" s="16">
        <v>5</v>
      </c>
      <c r="AN78" s="16"/>
      <c r="AO78" s="16">
        <v>4</v>
      </c>
      <c r="AP78" s="16">
        <v>3</v>
      </c>
      <c r="AQ78" s="16">
        <v>3</v>
      </c>
      <c r="AR78" s="16">
        <v>6</v>
      </c>
      <c r="AS78" s="16">
        <v>7</v>
      </c>
      <c r="AT78" s="16"/>
      <c r="AU78" s="16">
        <v>5</v>
      </c>
      <c r="AV78" s="16"/>
      <c r="AW78" s="16">
        <v>9</v>
      </c>
      <c r="AX78" s="16"/>
      <c r="AY78" s="16">
        <v>7</v>
      </c>
      <c r="AZ78" s="16"/>
      <c r="BA78" s="16">
        <f t="shared" si="54"/>
        <v>127</v>
      </c>
      <c r="BB78" s="34">
        <f t="shared" si="55"/>
        <v>5.521739130434782</v>
      </c>
      <c r="BC78" s="16" t="str">
        <f t="shared" si="56"/>
        <v>TB</v>
      </c>
      <c r="BD78" s="16">
        <f t="shared" si="57"/>
        <v>133</v>
      </c>
      <c r="BE78" s="34">
        <f t="shared" si="58"/>
        <v>5.782608695652174</v>
      </c>
      <c r="BF78" s="16" t="str">
        <f t="shared" si="59"/>
        <v>TB</v>
      </c>
      <c r="BG78" s="16">
        <v>9</v>
      </c>
      <c r="BH78" s="16"/>
      <c r="BI78" s="16">
        <v>8</v>
      </c>
      <c r="BJ78" s="16"/>
      <c r="BK78" s="16">
        <v>5</v>
      </c>
      <c r="BL78" s="16"/>
      <c r="BM78" s="16">
        <v>7</v>
      </c>
      <c r="BN78" s="16"/>
      <c r="BO78" s="16">
        <v>6</v>
      </c>
      <c r="BP78" s="16"/>
      <c r="BQ78" s="16">
        <v>7</v>
      </c>
      <c r="BR78" s="16"/>
      <c r="BS78" s="16">
        <v>5</v>
      </c>
      <c r="BT78" s="16"/>
      <c r="BU78" s="16">
        <v>4</v>
      </c>
      <c r="BV78" s="16">
        <v>3</v>
      </c>
      <c r="BW78" s="16">
        <v>5</v>
      </c>
      <c r="BX78" s="16"/>
      <c r="BY78" s="16">
        <v>9</v>
      </c>
      <c r="BZ78" s="16"/>
      <c r="CA78" s="16">
        <v>6</v>
      </c>
      <c r="CB78" s="16"/>
      <c r="CC78" s="16">
        <v>5</v>
      </c>
      <c r="CD78" s="16"/>
      <c r="CE78" s="16">
        <v>5</v>
      </c>
      <c r="CF78" s="16"/>
      <c r="CG78" s="16">
        <v>3</v>
      </c>
      <c r="CH78" s="16">
        <v>7</v>
      </c>
      <c r="CI78" s="16">
        <f t="shared" si="60"/>
        <v>195</v>
      </c>
      <c r="CJ78" s="34">
        <f t="shared" si="61"/>
        <v>6.09375</v>
      </c>
      <c r="CK78" s="16" t="str">
        <f t="shared" si="62"/>
        <v>TBK</v>
      </c>
      <c r="CL78" s="16">
        <f t="shared" si="63"/>
        <v>203</v>
      </c>
      <c r="CM78" s="34">
        <f t="shared" si="64"/>
        <v>6.34375</v>
      </c>
      <c r="CN78" s="16" t="str">
        <f t="shared" si="65"/>
        <v>TBK</v>
      </c>
      <c r="CO78" s="16">
        <f t="shared" si="66"/>
        <v>322</v>
      </c>
      <c r="CP78" s="34">
        <f t="shared" si="67"/>
        <v>5.8545454545454545</v>
      </c>
      <c r="CQ78" s="37" t="str">
        <f t="shared" si="68"/>
        <v>TB</v>
      </c>
      <c r="CR78" s="16">
        <f t="shared" si="69"/>
        <v>336</v>
      </c>
      <c r="CS78" s="34">
        <f t="shared" si="70"/>
        <v>6.109090909090909</v>
      </c>
      <c r="CT78" s="16" t="str">
        <f t="shared" si="71"/>
        <v>TBK</v>
      </c>
    </row>
    <row r="79" spans="1:98" ht="21.75" customHeight="1">
      <c r="A79" s="11">
        <v>71</v>
      </c>
      <c r="B79" s="12" t="s">
        <v>43</v>
      </c>
      <c r="C79" s="24" t="s">
        <v>279</v>
      </c>
      <c r="D79" s="25" t="s">
        <v>214</v>
      </c>
      <c r="E79" s="26" t="s">
        <v>215</v>
      </c>
      <c r="F79" s="27">
        <v>4</v>
      </c>
      <c r="G79" s="21">
        <v>5</v>
      </c>
      <c r="H79" s="21"/>
      <c r="I79" s="21">
        <v>8</v>
      </c>
      <c r="J79" s="21"/>
      <c r="K79" s="21">
        <v>5</v>
      </c>
      <c r="L79" s="21"/>
      <c r="M79" s="21">
        <v>3</v>
      </c>
      <c r="N79" s="21">
        <v>5</v>
      </c>
      <c r="O79" s="21">
        <v>4</v>
      </c>
      <c r="P79" s="21">
        <v>4</v>
      </c>
      <c r="Q79" s="21">
        <v>7</v>
      </c>
      <c r="R79" s="21"/>
      <c r="S79" s="21">
        <v>5</v>
      </c>
      <c r="T79" s="21"/>
      <c r="U79" s="21">
        <v>7</v>
      </c>
      <c r="V79" s="21"/>
      <c r="W79" s="21">
        <v>6</v>
      </c>
      <c r="X79" s="21"/>
      <c r="Y79" s="21">
        <v>5</v>
      </c>
      <c r="Z79" s="21"/>
      <c r="AA79" s="16">
        <f t="shared" si="48"/>
        <v>126</v>
      </c>
      <c r="AB79" s="16">
        <f t="shared" si="49"/>
        <v>5.25</v>
      </c>
      <c r="AC79" s="20" t="str">
        <f t="shared" si="50"/>
        <v>TB</v>
      </c>
      <c r="AD79" s="16">
        <f t="shared" si="51"/>
        <v>132</v>
      </c>
      <c r="AE79" s="16">
        <f t="shared" si="52"/>
        <v>5.5</v>
      </c>
      <c r="AF79" s="20" t="str">
        <f t="shared" si="53"/>
        <v>TB</v>
      </c>
      <c r="AG79" s="16">
        <v>5</v>
      </c>
      <c r="AH79" s="16"/>
      <c r="AI79" s="16">
        <v>8</v>
      </c>
      <c r="AJ79" s="16"/>
      <c r="AK79" s="16">
        <v>4</v>
      </c>
      <c r="AL79" s="16">
        <v>3</v>
      </c>
      <c r="AM79" s="16">
        <v>3</v>
      </c>
      <c r="AN79" s="16">
        <v>1</v>
      </c>
      <c r="AO79" s="16">
        <v>4</v>
      </c>
      <c r="AP79" s="16">
        <v>4</v>
      </c>
      <c r="AQ79" s="16">
        <v>5</v>
      </c>
      <c r="AR79" s="16"/>
      <c r="AS79" s="16">
        <v>7</v>
      </c>
      <c r="AT79" s="16"/>
      <c r="AU79" s="16">
        <v>4</v>
      </c>
      <c r="AV79" s="16">
        <v>9</v>
      </c>
      <c r="AW79" s="16">
        <v>9</v>
      </c>
      <c r="AX79" s="16"/>
      <c r="AY79" s="16">
        <v>7</v>
      </c>
      <c r="AZ79" s="16"/>
      <c r="BA79" s="16">
        <f t="shared" si="54"/>
        <v>129</v>
      </c>
      <c r="BB79" s="34">
        <f t="shared" si="55"/>
        <v>5.608695652173913</v>
      </c>
      <c r="BC79" s="16" t="str">
        <f t="shared" si="56"/>
        <v>TB</v>
      </c>
      <c r="BD79" s="16">
        <f t="shared" si="57"/>
        <v>134</v>
      </c>
      <c r="BE79" s="34">
        <f t="shared" si="58"/>
        <v>5.826086956521739</v>
      </c>
      <c r="BF79" s="16" t="str">
        <f t="shared" si="59"/>
        <v>TB</v>
      </c>
      <c r="BG79" s="16">
        <v>9</v>
      </c>
      <c r="BH79" s="16"/>
      <c r="BI79" s="16">
        <v>7</v>
      </c>
      <c r="BJ79" s="16"/>
      <c r="BK79" s="16">
        <v>5</v>
      </c>
      <c r="BL79" s="16"/>
      <c r="BM79" s="16">
        <v>7</v>
      </c>
      <c r="BN79" s="16"/>
      <c r="BO79" s="16">
        <v>6</v>
      </c>
      <c r="BP79" s="16"/>
      <c r="BQ79" s="16">
        <v>8</v>
      </c>
      <c r="BR79" s="16"/>
      <c r="BS79" s="16">
        <v>5</v>
      </c>
      <c r="BT79" s="16"/>
      <c r="BU79" s="16">
        <v>5</v>
      </c>
      <c r="BV79" s="16"/>
      <c r="BW79" s="16">
        <v>5</v>
      </c>
      <c r="BX79" s="16"/>
      <c r="BY79" s="16">
        <v>7</v>
      </c>
      <c r="BZ79" s="16"/>
      <c r="CA79" s="16">
        <v>3</v>
      </c>
      <c r="CB79" s="16">
        <v>6</v>
      </c>
      <c r="CC79" s="16">
        <v>5</v>
      </c>
      <c r="CD79" s="16"/>
      <c r="CE79" s="16">
        <v>8</v>
      </c>
      <c r="CF79" s="16"/>
      <c r="CG79" s="16">
        <v>6</v>
      </c>
      <c r="CH79" s="16"/>
      <c r="CI79" s="16">
        <f t="shared" si="60"/>
        <v>191</v>
      </c>
      <c r="CJ79" s="34">
        <f t="shared" si="61"/>
        <v>5.96875</v>
      </c>
      <c r="CK79" s="16" t="str">
        <f t="shared" si="62"/>
        <v>TB</v>
      </c>
      <c r="CL79" s="16">
        <f t="shared" si="63"/>
        <v>200</v>
      </c>
      <c r="CM79" s="34">
        <f t="shared" si="64"/>
        <v>6.25</v>
      </c>
      <c r="CN79" s="16" t="str">
        <f t="shared" si="65"/>
        <v>TBK</v>
      </c>
      <c r="CO79" s="16">
        <f t="shared" si="66"/>
        <v>320</v>
      </c>
      <c r="CP79" s="34">
        <f t="shared" si="67"/>
        <v>5.818181818181818</v>
      </c>
      <c r="CQ79" s="37" t="str">
        <f t="shared" si="68"/>
        <v>TB</v>
      </c>
      <c r="CR79" s="16">
        <f t="shared" si="69"/>
        <v>334</v>
      </c>
      <c r="CS79" s="34">
        <f t="shared" si="70"/>
        <v>6.072727272727272</v>
      </c>
      <c r="CT79" s="16" t="str">
        <f t="shared" si="71"/>
        <v>TBK</v>
      </c>
    </row>
    <row r="80" spans="1:98" ht="21.75" customHeight="1">
      <c r="A80" s="11">
        <v>72</v>
      </c>
      <c r="B80" s="12" t="s">
        <v>75</v>
      </c>
      <c r="C80" s="24" t="s">
        <v>282</v>
      </c>
      <c r="D80" s="25" t="s">
        <v>249</v>
      </c>
      <c r="E80" s="26" t="s">
        <v>250</v>
      </c>
      <c r="F80" s="27">
        <v>1</v>
      </c>
      <c r="G80" s="21">
        <v>6</v>
      </c>
      <c r="H80" s="21"/>
      <c r="I80" s="21">
        <v>6</v>
      </c>
      <c r="J80" s="21"/>
      <c r="K80" s="21">
        <v>3</v>
      </c>
      <c r="L80" s="21">
        <v>5</v>
      </c>
      <c r="M80" s="21">
        <v>3</v>
      </c>
      <c r="N80" s="21">
        <v>5</v>
      </c>
      <c r="O80" s="21">
        <v>5</v>
      </c>
      <c r="P80" s="21"/>
      <c r="Q80" s="21">
        <v>6</v>
      </c>
      <c r="R80" s="21"/>
      <c r="S80" s="21">
        <v>2</v>
      </c>
      <c r="T80" s="21">
        <v>5</v>
      </c>
      <c r="U80" s="21">
        <v>6</v>
      </c>
      <c r="V80" s="21"/>
      <c r="W80" s="21">
        <v>5</v>
      </c>
      <c r="X80" s="21"/>
      <c r="Y80" s="21">
        <v>6</v>
      </c>
      <c r="Z80" s="21"/>
      <c r="AA80" s="16">
        <f t="shared" si="48"/>
        <v>103</v>
      </c>
      <c r="AB80" s="16">
        <f t="shared" si="49"/>
        <v>4.291666666666667</v>
      </c>
      <c r="AC80" s="20" t="str">
        <f t="shared" si="50"/>
        <v>Yếu</v>
      </c>
      <c r="AD80" s="16">
        <f t="shared" si="51"/>
        <v>128</v>
      </c>
      <c r="AE80" s="16">
        <f t="shared" si="52"/>
        <v>5.333333333333333</v>
      </c>
      <c r="AF80" s="20" t="str">
        <f t="shared" si="53"/>
        <v>TB</v>
      </c>
      <c r="AG80" s="16">
        <v>5</v>
      </c>
      <c r="AH80" s="16"/>
      <c r="AI80" s="16">
        <v>6</v>
      </c>
      <c r="AJ80" s="16"/>
      <c r="AK80" s="16">
        <v>3</v>
      </c>
      <c r="AL80" s="16">
        <v>3</v>
      </c>
      <c r="AM80" s="16">
        <v>5</v>
      </c>
      <c r="AN80" s="16"/>
      <c r="AO80" s="16">
        <v>5</v>
      </c>
      <c r="AP80" s="16"/>
      <c r="AQ80" s="16">
        <v>7</v>
      </c>
      <c r="AR80" s="16"/>
      <c r="AS80" s="16">
        <v>6</v>
      </c>
      <c r="AT80" s="16"/>
      <c r="AU80" s="16">
        <v>4</v>
      </c>
      <c r="AV80" s="16">
        <v>5</v>
      </c>
      <c r="AW80" s="16">
        <v>9</v>
      </c>
      <c r="AX80" s="16"/>
      <c r="AY80" s="16">
        <v>3</v>
      </c>
      <c r="AZ80" s="16">
        <v>7</v>
      </c>
      <c r="BA80" s="16">
        <f t="shared" si="54"/>
        <v>121</v>
      </c>
      <c r="BB80" s="34">
        <f t="shared" si="55"/>
        <v>5.260869565217392</v>
      </c>
      <c r="BC80" s="16" t="str">
        <f t="shared" si="56"/>
        <v>TB</v>
      </c>
      <c r="BD80" s="16">
        <f t="shared" si="57"/>
        <v>134</v>
      </c>
      <c r="BE80" s="34">
        <f t="shared" si="58"/>
        <v>5.826086956521739</v>
      </c>
      <c r="BF80" s="16" t="str">
        <f t="shared" si="59"/>
        <v>TB</v>
      </c>
      <c r="BG80" s="16">
        <v>7</v>
      </c>
      <c r="BH80" s="16"/>
      <c r="BI80" s="16">
        <v>8</v>
      </c>
      <c r="BJ80" s="16"/>
      <c r="BK80" s="16">
        <v>7</v>
      </c>
      <c r="BL80" s="16"/>
      <c r="BM80" s="16">
        <v>8</v>
      </c>
      <c r="BN80" s="16"/>
      <c r="BO80" s="16">
        <v>5</v>
      </c>
      <c r="BP80" s="16"/>
      <c r="BQ80" s="16">
        <v>8</v>
      </c>
      <c r="BR80" s="16"/>
      <c r="BS80" s="16">
        <v>5</v>
      </c>
      <c r="BT80" s="16"/>
      <c r="BU80" s="16">
        <v>5</v>
      </c>
      <c r="BV80" s="16"/>
      <c r="BW80" s="16">
        <v>6</v>
      </c>
      <c r="BX80" s="16"/>
      <c r="BY80" s="16">
        <v>7</v>
      </c>
      <c r="BZ80" s="16"/>
      <c r="CA80" s="16">
        <v>5</v>
      </c>
      <c r="CB80" s="16"/>
      <c r="CC80" s="16">
        <v>5</v>
      </c>
      <c r="CD80" s="16"/>
      <c r="CE80" s="16">
        <v>5</v>
      </c>
      <c r="CF80" s="16"/>
      <c r="CG80" s="16">
        <v>5</v>
      </c>
      <c r="CH80" s="16"/>
      <c r="CI80" s="16">
        <f t="shared" si="60"/>
        <v>191</v>
      </c>
      <c r="CJ80" s="34">
        <f t="shared" si="61"/>
        <v>5.96875</v>
      </c>
      <c r="CK80" s="16" t="str">
        <f t="shared" si="62"/>
        <v>TB</v>
      </c>
      <c r="CL80" s="16">
        <f t="shared" si="63"/>
        <v>191</v>
      </c>
      <c r="CM80" s="34">
        <f t="shared" si="64"/>
        <v>5.96875</v>
      </c>
      <c r="CN80" s="16" t="str">
        <f t="shared" si="65"/>
        <v>TB</v>
      </c>
      <c r="CO80" s="16">
        <f t="shared" si="66"/>
        <v>312</v>
      </c>
      <c r="CP80" s="34">
        <f t="shared" si="67"/>
        <v>5.672727272727273</v>
      </c>
      <c r="CQ80" s="37" t="str">
        <f t="shared" si="68"/>
        <v>TB</v>
      </c>
      <c r="CR80" s="16">
        <f t="shared" si="69"/>
        <v>325</v>
      </c>
      <c r="CS80" s="34">
        <f t="shared" si="70"/>
        <v>5.909090909090909</v>
      </c>
      <c r="CT80" s="16" t="str">
        <f t="shared" si="71"/>
        <v>TB</v>
      </c>
    </row>
    <row r="81" spans="1:98" ht="21.75" customHeight="1">
      <c r="A81" s="11">
        <v>73</v>
      </c>
      <c r="B81" s="12"/>
      <c r="C81" s="24" t="s">
        <v>287</v>
      </c>
      <c r="D81" s="25" t="s">
        <v>9</v>
      </c>
      <c r="E81" s="26" t="s">
        <v>288</v>
      </c>
      <c r="F81" s="27">
        <v>6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20"/>
      <c r="AD81" s="16"/>
      <c r="AE81" s="16"/>
      <c r="AF81" s="20"/>
      <c r="AG81" s="16">
        <v>5</v>
      </c>
      <c r="AH81" s="16"/>
      <c r="AI81" s="16">
        <v>8</v>
      </c>
      <c r="AJ81" s="16"/>
      <c r="AK81" s="16">
        <v>4</v>
      </c>
      <c r="AL81" s="16">
        <v>4</v>
      </c>
      <c r="AM81" s="16">
        <v>5</v>
      </c>
      <c r="AN81" s="16"/>
      <c r="AO81" s="16">
        <v>4</v>
      </c>
      <c r="AP81" s="16">
        <v>4</v>
      </c>
      <c r="AQ81" s="16">
        <v>7</v>
      </c>
      <c r="AR81" s="16"/>
      <c r="AS81" s="16">
        <v>7</v>
      </c>
      <c r="AT81" s="16"/>
      <c r="AU81" s="16">
        <v>3</v>
      </c>
      <c r="AV81" s="16">
        <v>5</v>
      </c>
      <c r="AW81" s="16">
        <v>9</v>
      </c>
      <c r="AX81" s="16"/>
      <c r="AY81" s="16">
        <v>5</v>
      </c>
      <c r="AZ81" s="16"/>
      <c r="BA81" s="16">
        <f t="shared" si="54"/>
        <v>130</v>
      </c>
      <c r="BB81" s="34">
        <f t="shared" si="55"/>
        <v>5.6521739130434785</v>
      </c>
      <c r="BC81" s="16" t="str">
        <f t="shared" si="56"/>
        <v>TB</v>
      </c>
      <c r="BD81" s="16">
        <f t="shared" si="57"/>
        <v>132</v>
      </c>
      <c r="BE81" s="34">
        <f t="shared" si="58"/>
        <v>5.739130434782608</v>
      </c>
      <c r="BF81" s="16" t="str">
        <f t="shared" si="59"/>
        <v>TB</v>
      </c>
      <c r="BG81" s="16">
        <v>8</v>
      </c>
      <c r="BH81" s="16"/>
      <c r="BI81" s="16">
        <v>7</v>
      </c>
      <c r="BJ81" s="16"/>
      <c r="BK81" s="16">
        <v>4</v>
      </c>
      <c r="BL81" s="16">
        <v>5</v>
      </c>
      <c r="BM81" s="16">
        <v>7</v>
      </c>
      <c r="BN81" s="16"/>
      <c r="BO81" s="16">
        <v>5</v>
      </c>
      <c r="BP81" s="16"/>
      <c r="BQ81" s="16">
        <v>8</v>
      </c>
      <c r="BR81" s="16"/>
      <c r="BS81" s="16">
        <v>5</v>
      </c>
      <c r="BT81" s="16"/>
      <c r="BU81" s="16">
        <v>5</v>
      </c>
      <c r="BV81" s="16"/>
      <c r="BW81" s="16">
        <v>5</v>
      </c>
      <c r="BX81" s="16"/>
      <c r="BY81" s="16">
        <v>8</v>
      </c>
      <c r="BZ81" s="16"/>
      <c r="CA81" s="16">
        <v>5</v>
      </c>
      <c r="CB81" s="16"/>
      <c r="CC81" s="16">
        <v>5</v>
      </c>
      <c r="CD81" s="16"/>
      <c r="CE81" s="16">
        <v>7</v>
      </c>
      <c r="CF81" s="16"/>
      <c r="CG81" s="16">
        <v>5</v>
      </c>
      <c r="CH81" s="16"/>
      <c r="CI81" s="16">
        <f t="shared" si="60"/>
        <v>188</v>
      </c>
      <c r="CJ81" s="34">
        <f t="shared" si="61"/>
        <v>5.875</v>
      </c>
      <c r="CK81" s="16" t="str">
        <f t="shared" si="62"/>
        <v>TB</v>
      </c>
      <c r="CL81" s="16">
        <f t="shared" si="63"/>
        <v>190</v>
      </c>
      <c r="CM81" s="34">
        <f t="shared" si="64"/>
        <v>5.9375</v>
      </c>
      <c r="CN81" s="16" t="str">
        <f t="shared" si="65"/>
        <v>TB</v>
      </c>
      <c r="CO81" s="16">
        <f t="shared" si="66"/>
        <v>318</v>
      </c>
      <c r="CP81" s="34">
        <f t="shared" si="67"/>
        <v>5.781818181818182</v>
      </c>
      <c r="CQ81" s="37" t="str">
        <f t="shared" si="68"/>
        <v>TB</v>
      </c>
      <c r="CR81" s="16">
        <f t="shared" si="69"/>
        <v>322</v>
      </c>
      <c r="CS81" s="34">
        <f t="shared" si="70"/>
        <v>5.8545454545454545</v>
      </c>
      <c r="CT81" s="16" t="str">
        <f t="shared" si="71"/>
        <v>TB</v>
      </c>
    </row>
    <row r="82" spans="5:98" s="13" customFormat="1" ht="15.75">
      <c r="E82" s="14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C82" s="19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</row>
    <row r="83" spans="5:98" s="13" customFormat="1" ht="15.75">
      <c r="E83" s="1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C83" s="19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</row>
    <row r="84" spans="5:98" s="13" customFormat="1" ht="15.75">
      <c r="E84" s="1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C84" s="19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</row>
    <row r="85" spans="5:98" s="13" customFormat="1" ht="15.75">
      <c r="E85" s="1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C85" s="19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</row>
    <row r="86" spans="5:98" s="13" customFormat="1" ht="15.75">
      <c r="E86" s="1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C86" s="19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</row>
    <row r="87" spans="5:98" s="13" customFormat="1" ht="15.75">
      <c r="E87" s="1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C87" s="19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</row>
    <row r="88" spans="5:98" s="13" customFormat="1" ht="15.75">
      <c r="E88" s="1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C88" s="19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</row>
    <row r="89" spans="5:98" s="13" customFormat="1" ht="15.75">
      <c r="E89" s="1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C89" s="19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</row>
    <row r="90" spans="5:98" s="13" customFormat="1" ht="15.75">
      <c r="E90" s="1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C90" s="19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</row>
    <row r="91" spans="5:98" s="13" customFormat="1" ht="15.75">
      <c r="E91" s="1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C91" s="19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</row>
    <row r="92" spans="5:98" s="13" customFormat="1" ht="15.75">
      <c r="E92" s="1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C92" s="19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</row>
    <row r="93" spans="5:98" s="13" customFormat="1" ht="15.75">
      <c r="E93" s="1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C93" s="19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</row>
    <row r="94" spans="5:98" s="13" customFormat="1" ht="15.75">
      <c r="E94" s="1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C94" s="19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</row>
    <row r="95" spans="5:98" s="13" customFormat="1" ht="15.75">
      <c r="E95" s="1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C95" s="19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</row>
    <row r="96" spans="5:98" s="13" customFormat="1" ht="15.75">
      <c r="E96" s="1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C96" s="19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</row>
    <row r="97" spans="5:98" s="13" customFormat="1" ht="15.75">
      <c r="E97" s="1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C97" s="19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</row>
    <row r="98" spans="5:98" s="13" customFormat="1" ht="15.75">
      <c r="E98" s="1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C98" s="19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</row>
    <row r="99" spans="5:98" s="13" customFormat="1" ht="15.75">
      <c r="E99" s="1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C99" s="19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</row>
    <row r="100" spans="5:98" s="13" customFormat="1" ht="15.75">
      <c r="E100" s="1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C100" s="19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</row>
    <row r="101" spans="5:98" s="13" customFormat="1" ht="15.75">
      <c r="E101" s="1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C101" s="19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</row>
    <row r="102" spans="5:98" s="13" customFormat="1" ht="15.75">
      <c r="E102" s="1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C102" s="19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</row>
    <row r="103" spans="5:98" s="13" customFormat="1" ht="15.75">
      <c r="E103" s="1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C103" s="19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</row>
    <row r="104" spans="5:98" s="13" customFormat="1" ht="15.75">
      <c r="E104" s="1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C104" s="19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</row>
    <row r="105" spans="5:98" s="13" customFormat="1" ht="15.75">
      <c r="E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C105" s="19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</row>
    <row r="106" spans="5:98" s="13" customFormat="1" ht="15.75">
      <c r="E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C106" s="19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</row>
    <row r="107" spans="5:98" s="13" customFormat="1" ht="15.75">
      <c r="E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C107" s="19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</row>
    <row r="108" spans="5:98" s="13" customFormat="1" ht="15.75">
      <c r="E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C108" s="19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</row>
    <row r="109" spans="5:98" s="13" customFormat="1" ht="15.75">
      <c r="E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C109" s="19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</row>
    <row r="110" spans="5:98" s="13" customFormat="1" ht="15.75">
      <c r="E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C110" s="19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</row>
    <row r="111" spans="5:98" s="13" customFormat="1" ht="15.75">
      <c r="E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C111" s="19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</row>
    <row r="112" spans="5:98" s="13" customFormat="1" ht="15.75">
      <c r="E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C112" s="19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</row>
    <row r="113" spans="5:98" s="13" customFormat="1" ht="15.75">
      <c r="E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C113" s="19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</row>
    <row r="114" spans="5:98" s="13" customFormat="1" ht="15.75">
      <c r="E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C114" s="1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</row>
    <row r="115" spans="5:98" s="13" customFormat="1" ht="15.75">
      <c r="E115" s="1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C115" s="19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</row>
    <row r="116" spans="5:98" s="13" customFormat="1" ht="15.75">
      <c r="E116" s="1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C116" s="19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</row>
    <row r="117" spans="5:98" s="13" customFormat="1" ht="15.75">
      <c r="E117" s="1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C117" s="19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</row>
    <row r="118" spans="5:98" s="13" customFormat="1" ht="15.75">
      <c r="E118" s="1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C118" s="19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</row>
    <row r="119" spans="5:98" s="13" customFormat="1" ht="15.75">
      <c r="E119" s="1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C119" s="19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</row>
    <row r="120" spans="5:98" s="13" customFormat="1" ht="15.75">
      <c r="E120" s="1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C120" s="19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</row>
    <row r="121" spans="5:98" s="13" customFormat="1" ht="15.75">
      <c r="E121" s="1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C121" s="19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</row>
    <row r="122" spans="5:98" s="13" customFormat="1" ht="15.75">
      <c r="E122" s="14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C122" s="19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</row>
    <row r="123" spans="5:98" s="13" customFormat="1" ht="15.75">
      <c r="E123" s="14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C123" s="19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</row>
    <row r="124" spans="5:98" s="13" customFormat="1" ht="15.75">
      <c r="E124" s="14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C124" s="19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</row>
    <row r="125" spans="5:98" s="13" customFormat="1" ht="15.75">
      <c r="E125" s="1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9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</row>
    <row r="126" spans="5:98" s="13" customFormat="1" ht="15.75">
      <c r="E126" s="14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C126" s="19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</row>
    <row r="127" spans="5:98" s="13" customFormat="1" ht="15.75">
      <c r="E127" s="14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C127" s="19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</row>
    <row r="128" spans="5:98" s="13" customFormat="1" ht="15.75">
      <c r="E128" s="14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C128" s="19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</row>
    <row r="129" spans="5:98" s="13" customFormat="1" ht="15.75">
      <c r="E129" s="14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C129" s="19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</row>
    <row r="130" spans="5:98" s="13" customFormat="1" ht="15.75">
      <c r="E130" s="14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C130" s="19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</row>
    <row r="131" spans="5:98" s="13" customFormat="1" ht="15.75">
      <c r="E131" s="14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C131" s="19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</row>
    <row r="132" spans="5:98" s="13" customFormat="1" ht="15.75">
      <c r="E132" s="14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C132" s="19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</row>
    <row r="133" spans="5:98" s="13" customFormat="1" ht="15.75">
      <c r="E133" s="1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C133" s="19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</row>
    <row r="134" spans="5:98" s="13" customFormat="1" ht="15.75">
      <c r="E134" s="1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C134" s="19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</row>
    <row r="135" spans="5:98" s="13" customFormat="1" ht="15.75">
      <c r="E135" s="14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C135" s="19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</row>
    <row r="136" spans="5:98" s="13" customFormat="1" ht="15.75">
      <c r="E136" s="14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C136" s="19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</row>
    <row r="137" spans="5:98" s="13" customFormat="1" ht="15.75">
      <c r="E137" s="14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C137" s="19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</row>
    <row r="138" spans="5:98" s="13" customFormat="1" ht="15.75">
      <c r="E138" s="14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C138" s="19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</row>
    <row r="139" spans="5:98" s="13" customFormat="1" ht="15.75">
      <c r="E139" s="14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C139" s="19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</row>
    <row r="140" spans="5:98" s="13" customFormat="1" ht="15.75">
      <c r="E140" s="14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C140" s="19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</row>
    <row r="141" spans="5:98" s="13" customFormat="1" ht="15.75">
      <c r="E141" s="1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C141" s="19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</row>
    <row r="142" spans="5:98" s="13" customFormat="1" ht="15.75">
      <c r="E142" s="1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C142" s="19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</row>
    <row r="143" spans="5:98" s="13" customFormat="1" ht="15.75">
      <c r="E143" s="1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C143" s="19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</row>
    <row r="144" spans="5:98" s="13" customFormat="1" ht="15.75">
      <c r="E144" s="1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C144" s="19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</row>
    <row r="145" spans="5:98" s="13" customFormat="1" ht="15.75">
      <c r="E145" s="1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C145" s="19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</row>
    <row r="146" spans="5:98" s="13" customFormat="1" ht="15.75">
      <c r="E146" s="14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C146" s="19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</row>
    <row r="147" spans="5:98" s="13" customFormat="1" ht="15.75">
      <c r="E147" s="14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C147" s="19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</row>
    <row r="148" spans="5:98" s="13" customFormat="1" ht="15.75">
      <c r="E148" s="14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C148" s="19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</row>
    <row r="149" spans="5:98" s="13" customFormat="1" ht="15.75">
      <c r="E149" s="1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C149" s="19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</row>
    <row r="150" spans="5:98" s="13" customFormat="1" ht="15.75">
      <c r="E150" s="14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C150" s="19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</row>
    <row r="151" spans="5:98" s="13" customFormat="1" ht="15.75">
      <c r="E151" s="14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C151" s="19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</row>
    <row r="152" spans="5:98" s="13" customFormat="1" ht="15.75">
      <c r="E152" s="1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C152" s="19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</row>
    <row r="153" spans="5:98" s="13" customFormat="1" ht="15.75">
      <c r="E153" s="14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C153" s="19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</row>
    <row r="154" spans="5:98" s="13" customFormat="1" ht="15.75">
      <c r="E154" s="1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C154" s="19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</row>
    <row r="155" spans="5:98" s="13" customFormat="1" ht="15.75">
      <c r="E155" s="1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C155" s="19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</row>
    <row r="156" spans="5:98" s="13" customFormat="1" ht="15.75">
      <c r="E156" s="1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C156" s="19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</row>
    <row r="157" spans="5:98" s="13" customFormat="1" ht="15.75">
      <c r="E157" s="1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C157" s="19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</row>
    <row r="158" spans="5:98" s="13" customFormat="1" ht="15.75">
      <c r="E158" s="14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C158" s="19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</row>
    <row r="159" spans="5:98" s="13" customFormat="1" ht="15.75">
      <c r="E159" s="14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C159" s="19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</row>
    <row r="160" spans="5:98" s="13" customFormat="1" ht="15.75">
      <c r="E160" s="14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C160" s="19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</row>
    <row r="161" spans="5:98" s="13" customFormat="1" ht="15.75">
      <c r="E161" s="1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C161" s="19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</row>
    <row r="162" spans="5:98" s="13" customFormat="1" ht="15.75">
      <c r="E162" s="1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C162" s="19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</row>
    <row r="163" spans="5:98" s="13" customFormat="1" ht="15.75">
      <c r="E163" s="1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C163" s="19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</row>
    <row r="164" spans="5:98" s="13" customFormat="1" ht="15.75">
      <c r="E164" s="1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C164" s="19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</row>
    <row r="165" spans="5:98" s="13" customFormat="1" ht="15.75">
      <c r="E165" s="14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C165" s="19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</row>
    <row r="166" spans="5:98" s="13" customFormat="1" ht="15.75">
      <c r="E166" s="14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C166" s="19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5:98" s="13" customFormat="1" ht="15.75">
      <c r="E167" s="14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C167" s="19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</row>
    <row r="168" spans="5:98" s="13" customFormat="1" ht="15.75">
      <c r="E168" s="1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C168" s="19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</row>
    <row r="169" spans="5:98" s="13" customFormat="1" ht="15.75">
      <c r="E169" s="1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C169" s="19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</row>
    <row r="170" spans="5:98" s="13" customFormat="1" ht="15.75">
      <c r="E170" s="1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C170" s="19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</row>
    <row r="171" spans="5:98" s="13" customFormat="1" ht="15.75">
      <c r="E171" s="14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C171" s="19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</row>
    <row r="172" spans="5:98" s="13" customFormat="1" ht="15.75">
      <c r="E172" s="14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C172" s="19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</row>
    <row r="173" spans="5:98" s="13" customFormat="1" ht="15.75">
      <c r="E173" s="14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C173" s="19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</row>
    <row r="174" spans="5:98" s="13" customFormat="1" ht="15.75">
      <c r="E174" s="14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C174" s="19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</row>
    <row r="175" spans="5:98" s="13" customFormat="1" ht="15.75">
      <c r="E175" s="1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C175" s="19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</row>
    <row r="176" spans="5:98" s="13" customFormat="1" ht="15.75">
      <c r="E176" s="1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C176" s="19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</row>
    <row r="177" spans="5:98" s="13" customFormat="1" ht="15.75">
      <c r="E177" s="1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C177" s="19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</row>
    <row r="178" spans="5:98" s="13" customFormat="1" ht="15.75">
      <c r="E178" s="1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C178" s="19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</row>
    <row r="179" spans="5:98" s="13" customFormat="1" ht="15.75">
      <c r="E179" s="1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C179" s="19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</row>
    <row r="180" spans="5:98" s="13" customFormat="1" ht="15.75">
      <c r="E180" s="14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C180" s="19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</row>
    <row r="181" spans="5:98" s="13" customFormat="1" ht="15.75">
      <c r="E181" s="14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C181" s="19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</row>
    <row r="182" spans="5:98" s="13" customFormat="1" ht="15.75">
      <c r="E182" s="14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C182" s="19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</row>
    <row r="183" spans="5:98" s="13" customFormat="1" ht="15.75">
      <c r="E183" s="14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C183" s="19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</row>
    <row r="184" spans="5:98" s="13" customFormat="1" ht="15.75">
      <c r="E184" s="14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C184" s="19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</row>
    <row r="185" spans="5:98" s="13" customFormat="1" ht="15.75">
      <c r="E185" s="14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C185" s="19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</row>
    <row r="186" spans="5:98" s="13" customFormat="1" ht="15.75">
      <c r="E186" s="14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C186" s="19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</row>
    <row r="187" spans="5:98" s="13" customFormat="1" ht="15.75">
      <c r="E187" s="14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C187" s="19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</row>
    <row r="188" spans="5:98" s="13" customFormat="1" ht="15.75">
      <c r="E188" s="14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C188" s="19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</row>
    <row r="189" spans="5:98" s="13" customFormat="1" ht="15.75">
      <c r="E189" s="14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C189" s="19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</row>
    <row r="190" spans="5:98" s="13" customFormat="1" ht="15.75">
      <c r="E190" s="14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C190" s="19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</row>
    <row r="191" spans="5:98" s="13" customFormat="1" ht="15.75">
      <c r="E191" s="14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C191" s="19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</row>
    <row r="192" spans="5:98" s="13" customFormat="1" ht="15.75">
      <c r="E192" s="14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C192" s="19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</row>
    <row r="193" spans="5:98" s="13" customFormat="1" ht="15.75">
      <c r="E193" s="14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C193" s="19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</row>
    <row r="194" spans="5:98" s="13" customFormat="1" ht="15.75">
      <c r="E194" s="1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C194" s="19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</row>
    <row r="195" spans="5:98" s="13" customFormat="1" ht="15.75">
      <c r="E195" s="14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C195" s="19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</row>
    <row r="196" spans="5:98" s="13" customFormat="1" ht="15.75">
      <c r="E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C196" s="19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</row>
    <row r="197" spans="5:98" s="13" customFormat="1" ht="15.75">
      <c r="E197" s="14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C197" s="19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</row>
    <row r="198" spans="5:98" s="13" customFormat="1" ht="15.75">
      <c r="E198" s="14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C198" s="19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</row>
    <row r="199" spans="5:98" s="13" customFormat="1" ht="15.75">
      <c r="E199" s="14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C199" s="19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</row>
    <row r="200" spans="5:98" s="13" customFormat="1" ht="15.75">
      <c r="E200" s="14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C200" s="19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</row>
    <row r="201" spans="5:98" s="13" customFormat="1" ht="15.75">
      <c r="E201" s="14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C201" s="19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</row>
    <row r="202" spans="5:98" s="13" customFormat="1" ht="15.75">
      <c r="E202" s="14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C202" s="19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</row>
    <row r="203" spans="5:98" s="13" customFormat="1" ht="15.75">
      <c r="E203" s="14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C203" s="19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</row>
    <row r="204" spans="5:98" s="13" customFormat="1" ht="15.75">
      <c r="E204" s="14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C204" s="19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</row>
    <row r="205" spans="5:98" s="13" customFormat="1" ht="15.75">
      <c r="E205" s="14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C205" s="19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</row>
    <row r="206" spans="5:98" s="13" customFormat="1" ht="15.75">
      <c r="E206" s="14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C206" s="19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</row>
    <row r="207" spans="5:98" s="13" customFormat="1" ht="15.75">
      <c r="E207" s="14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C207" s="19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</row>
    <row r="208" spans="5:98" s="13" customFormat="1" ht="15.75">
      <c r="E208" s="14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C208" s="19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</row>
    <row r="209" spans="5:98" s="13" customFormat="1" ht="15.75">
      <c r="E209" s="14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C209" s="19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</row>
    <row r="210" spans="5:98" s="13" customFormat="1" ht="15.75">
      <c r="E210" s="14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C210" s="19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</row>
    <row r="211" spans="5:98" s="13" customFormat="1" ht="15.75">
      <c r="E211" s="14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C211" s="19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</row>
    <row r="212" spans="5:98" s="13" customFormat="1" ht="15.75">
      <c r="E212" s="14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C212" s="19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</row>
    <row r="213" spans="5:98" s="13" customFormat="1" ht="15.75">
      <c r="E213" s="14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C213" s="19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</row>
    <row r="214" spans="5:98" s="13" customFormat="1" ht="15.75">
      <c r="E214" s="14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C214" s="19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</row>
    <row r="215" spans="5:98" s="13" customFormat="1" ht="15.75">
      <c r="E215" s="14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C215" s="19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</row>
    <row r="216" spans="5:98" s="13" customFormat="1" ht="15.75">
      <c r="E216" s="14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C216" s="19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</row>
    <row r="217" spans="5:98" s="13" customFormat="1" ht="15.75">
      <c r="E217" s="14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C217" s="19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</row>
    <row r="218" spans="5:98" s="13" customFormat="1" ht="15.75">
      <c r="E218" s="14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C218" s="19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</row>
    <row r="219" spans="5:98" s="13" customFormat="1" ht="15.75">
      <c r="E219" s="14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C219" s="19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</row>
    <row r="220" spans="5:98" s="13" customFormat="1" ht="15.75">
      <c r="E220" s="14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C220" s="19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</row>
    <row r="221" spans="5:98" s="13" customFormat="1" ht="15.75">
      <c r="E221" s="14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C221" s="19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</row>
    <row r="222" spans="5:98" s="13" customFormat="1" ht="15.75">
      <c r="E222" s="14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C222" s="19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</row>
    <row r="223" spans="5:98" s="13" customFormat="1" ht="15.75">
      <c r="E223" s="14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C223" s="19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</row>
    <row r="224" spans="5:98" s="13" customFormat="1" ht="15.75">
      <c r="E224" s="14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C224" s="19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</row>
    <row r="225" spans="5:98" s="13" customFormat="1" ht="15.75">
      <c r="E225" s="14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C225" s="19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</row>
    <row r="226" spans="5:98" s="13" customFormat="1" ht="15.75">
      <c r="E226" s="14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C226" s="19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</row>
    <row r="227" spans="5:98" s="13" customFormat="1" ht="15.75">
      <c r="E227" s="14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C227" s="19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</row>
    <row r="228" spans="5:98" s="13" customFormat="1" ht="15.75">
      <c r="E228" s="14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C228" s="19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</row>
    <row r="229" spans="5:98" s="13" customFormat="1" ht="15.75">
      <c r="E229" s="14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C229" s="19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</row>
    <row r="230" spans="5:98" s="13" customFormat="1" ht="15.75">
      <c r="E230" s="14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C230" s="19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</row>
    <row r="231" spans="5:98" s="13" customFormat="1" ht="15.75">
      <c r="E231" s="14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C231" s="19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</row>
    <row r="232" spans="5:98" s="13" customFormat="1" ht="15.75">
      <c r="E232" s="14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C232" s="19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</row>
    <row r="233" spans="5:98" s="13" customFormat="1" ht="15.75">
      <c r="E233" s="14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C233" s="19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</row>
    <row r="234" spans="5:98" s="13" customFormat="1" ht="15.75">
      <c r="E234" s="14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C234" s="19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</row>
    <row r="235" spans="5:98" s="13" customFormat="1" ht="15.75">
      <c r="E235" s="14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C235" s="19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</row>
    <row r="236" spans="5:98" s="13" customFormat="1" ht="15.75">
      <c r="E236" s="14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C236" s="19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</row>
    <row r="237" spans="5:98" s="13" customFormat="1" ht="15.75">
      <c r="E237" s="14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C237" s="19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</row>
    <row r="238" spans="5:98" s="13" customFormat="1" ht="15.75">
      <c r="E238" s="14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C238" s="19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</row>
    <row r="239" spans="5:98" s="13" customFormat="1" ht="15.75">
      <c r="E239" s="14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C239" s="19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</row>
    <row r="240" spans="5:98" s="13" customFormat="1" ht="15.75">
      <c r="E240" s="14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C240" s="19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</row>
    <row r="241" spans="5:98" s="13" customFormat="1" ht="15.75">
      <c r="E241" s="14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C241" s="19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</row>
    <row r="242" spans="5:98" s="13" customFormat="1" ht="15.75">
      <c r="E242" s="14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C242" s="19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</row>
    <row r="243" spans="5:98" s="13" customFormat="1" ht="15.75">
      <c r="E243" s="14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C243" s="19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</row>
    <row r="244" spans="5:98" s="13" customFormat="1" ht="15.75">
      <c r="E244" s="14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C244" s="19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</row>
    <row r="245" spans="5:98" s="13" customFormat="1" ht="15.75">
      <c r="E245" s="14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C245" s="19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</row>
    <row r="246" spans="5:98" s="13" customFormat="1" ht="15.75">
      <c r="E246" s="14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C246" s="19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</row>
    <row r="247" spans="5:98" s="13" customFormat="1" ht="15.75">
      <c r="E247" s="14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C247" s="19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</row>
    <row r="248" spans="5:98" s="13" customFormat="1" ht="15.75">
      <c r="E248" s="14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C248" s="19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</row>
    <row r="249" spans="5:98" s="13" customFormat="1" ht="15.75">
      <c r="E249" s="14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C249" s="19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</row>
    <row r="250" spans="5:98" s="13" customFormat="1" ht="15.75">
      <c r="E250" s="14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C250" s="19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</row>
    <row r="251" spans="5:98" s="13" customFormat="1" ht="15.75">
      <c r="E251" s="14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C251" s="19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</row>
    <row r="252" spans="5:98" s="13" customFormat="1" ht="15.75">
      <c r="E252" s="14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C252" s="19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</row>
    <row r="253" spans="5:98" s="13" customFormat="1" ht="15.75">
      <c r="E253" s="14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C253" s="19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</row>
    <row r="254" spans="5:98" s="13" customFormat="1" ht="15.75">
      <c r="E254" s="14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C254" s="19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</row>
    <row r="255" spans="5:98" s="13" customFormat="1" ht="15.75">
      <c r="E255" s="1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C255" s="19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</row>
    <row r="256" spans="5:98" s="13" customFormat="1" ht="15.75">
      <c r="E256" s="14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C256" s="19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</row>
    <row r="257" spans="5:98" s="13" customFormat="1" ht="15.75">
      <c r="E257" s="14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C257" s="19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</row>
    <row r="258" spans="5:98" s="13" customFormat="1" ht="15.75">
      <c r="E258" s="14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C258" s="19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</row>
    <row r="259" spans="5:98" s="13" customFormat="1" ht="15.75">
      <c r="E259" s="14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C259" s="19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</row>
    <row r="260" spans="5:98" s="13" customFormat="1" ht="15.75">
      <c r="E260" s="14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C260" s="19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</row>
    <row r="261" spans="5:98" s="13" customFormat="1" ht="15.75">
      <c r="E261" s="14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C261" s="19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30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</row>
  </sheetData>
  <mergeCells count="86">
    <mergeCell ref="A5:CT5"/>
    <mergeCell ref="A6:CT6"/>
    <mergeCell ref="CK8:CK9"/>
    <mergeCell ref="CM8:CM9"/>
    <mergeCell ref="CN8:CN9"/>
    <mergeCell ref="CC7:CF7"/>
    <mergeCell ref="CC9:CD9"/>
    <mergeCell ref="CE9:CF9"/>
    <mergeCell ref="CG7:CH7"/>
    <mergeCell ref="CG9:CH9"/>
    <mergeCell ref="CI7:CK7"/>
    <mergeCell ref="CL7:CN7"/>
    <mergeCell ref="CJ8:CJ9"/>
    <mergeCell ref="BW7:BX7"/>
    <mergeCell ref="BY7:BZ7"/>
    <mergeCell ref="CA7:CB7"/>
    <mergeCell ref="BW9:BX9"/>
    <mergeCell ref="BY9:BZ9"/>
    <mergeCell ref="CA9:CB9"/>
    <mergeCell ref="BO7:BR7"/>
    <mergeCell ref="BS7:BV7"/>
    <mergeCell ref="BO9:BP9"/>
    <mergeCell ref="BQ9:BR9"/>
    <mergeCell ref="BS9:BT9"/>
    <mergeCell ref="BU9:BV9"/>
    <mergeCell ref="BG7:BJ7"/>
    <mergeCell ref="BK7:BN7"/>
    <mergeCell ref="BG9:BH9"/>
    <mergeCell ref="BI9:BJ9"/>
    <mergeCell ref="BK9:BL9"/>
    <mergeCell ref="BM9:BN9"/>
    <mergeCell ref="AA7:AC7"/>
    <mergeCell ref="AD7:AF7"/>
    <mergeCell ref="AB8:AB9"/>
    <mergeCell ref="W9:X9"/>
    <mergeCell ref="Y9:Z9"/>
    <mergeCell ref="W7:Z7"/>
    <mergeCell ref="S7:V7"/>
    <mergeCell ref="D7:E8"/>
    <mergeCell ref="F7:F8"/>
    <mergeCell ref="G7:J7"/>
    <mergeCell ref="A7:A9"/>
    <mergeCell ref="O9:P9"/>
    <mergeCell ref="Q9:R9"/>
    <mergeCell ref="K7:L7"/>
    <mergeCell ref="M7:N7"/>
    <mergeCell ref="O7:R7"/>
    <mergeCell ref="C7:C9"/>
    <mergeCell ref="G9:H9"/>
    <mergeCell ref="I9:J9"/>
    <mergeCell ref="K9:L9"/>
    <mergeCell ref="AG7:AJ7"/>
    <mergeCell ref="AK7:AN7"/>
    <mergeCell ref="B7:B9"/>
    <mergeCell ref="S9:T9"/>
    <mergeCell ref="U9:V9"/>
    <mergeCell ref="M9:N9"/>
    <mergeCell ref="AC8:AC9"/>
    <mergeCell ref="AE8:AE9"/>
    <mergeCell ref="AF8:AF9"/>
    <mergeCell ref="AG9:AH9"/>
    <mergeCell ref="AO7:AR7"/>
    <mergeCell ref="AS7:AV7"/>
    <mergeCell ref="BA7:BC7"/>
    <mergeCell ref="BD7:BF7"/>
    <mergeCell ref="AY7:AZ7"/>
    <mergeCell ref="AW7:AX7"/>
    <mergeCell ref="AU9:AV9"/>
    <mergeCell ref="AW9:AX9"/>
    <mergeCell ref="BE8:BE9"/>
    <mergeCell ref="BF8:BF9"/>
    <mergeCell ref="AI9:AJ9"/>
    <mergeCell ref="AK9:AL9"/>
    <mergeCell ref="BB8:BB9"/>
    <mergeCell ref="CO7:CQ7"/>
    <mergeCell ref="AM9:AN9"/>
    <mergeCell ref="AO9:AP9"/>
    <mergeCell ref="AQ9:AR9"/>
    <mergeCell ref="BC8:BC9"/>
    <mergeCell ref="AY9:AZ9"/>
    <mergeCell ref="AS9:AT9"/>
    <mergeCell ref="CR7:CT7"/>
    <mergeCell ref="CP8:CP9"/>
    <mergeCell ref="CQ8:CQ9"/>
    <mergeCell ref="CS8:CS9"/>
    <mergeCell ref="CT8:CT9"/>
  </mergeCells>
  <conditionalFormatting sqref="AS10:AT27 AS29:AT41 AS43:AT81 AG10:AR81 AU10:AY81 AZ10:AZ77 BA10:CT81">
    <cfRule type="cellIs" priority="1" dxfId="0" operator="between" stopIfTrue="1">
      <formula>1</formula>
      <formula>4</formula>
    </cfRule>
  </conditionalFormatting>
  <conditionalFormatting sqref="G10:Z81">
    <cfRule type="cellIs" priority="2" dxfId="0" operator="between" stopIfTrue="1">
      <formula>1</formula>
      <formula>4</formula>
    </cfRule>
  </conditionalFormatting>
  <printOptions/>
  <pageMargins left="0.31" right="0.2" top="0.28" bottom="0.37" header="0.17" footer="0.16"/>
  <pageSetup horizontalDpi="600" verticalDpi="600" orientation="landscape" scale="55" r:id="rId4"/>
  <headerFooter alignWithMargins="0">
    <oddFooter>&amp;C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Administrator</cp:lastModifiedBy>
  <cp:lastPrinted>2010-11-12T09:08:27Z</cp:lastPrinted>
  <dcterms:created xsi:type="dcterms:W3CDTF">2004-11-16T03:45:30Z</dcterms:created>
  <dcterms:modified xsi:type="dcterms:W3CDTF">2010-12-06T03:29:03Z</dcterms:modified>
  <cp:category/>
  <cp:version/>
  <cp:contentType/>
  <cp:contentStatus/>
</cp:coreProperties>
</file>